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Palacios\Desktop\Carpetas Traspaso de Ordenador 040920\Carpeta de Control Interno\2020\LEY DE TRANSPARENCIA WEB\"/>
    </mc:Choice>
  </mc:AlternateContent>
  <xr:revisionPtr revIDLastSave="0" documentId="8_{711DFC6C-E8A5-4D1A-B09C-A2BADFC44E88}" xr6:coauthVersionLast="45" xr6:coauthVersionMax="45" xr10:uidLastSave="{00000000-0000-0000-0000-000000000000}"/>
  <bookViews>
    <workbookView xWindow="-120" yWindow="-120" windowWidth="29040" windowHeight="15840" tabRatio="827" firstSheet="7" activeTab="7" xr2:uid="{00000000-000D-0000-FFFF-FFFF00000000}"/>
  </bookViews>
  <sheets>
    <sheet name="GAM" sheetId="2" state="hidden" r:id="rId1"/>
    <sheet name="SERV. INTEGRADOS" sheetId="3" state="hidden" r:id="rId2"/>
    <sheet name="ADR" sheetId="6" state="hidden" r:id="rId3"/>
    <sheet name="MANIPULADOS" sheetId="5" state="hidden" r:id="rId4"/>
    <sheet name="FORMAC." sheetId="8" state="hidden" r:id="rId5"/>
    <sheet name="HS" sheetId="9" state="hidden" r:id="rId6"/>
    <sheet name="INICO" sheetId="11" state="hidden" r:id="rId7"/>
    <sheet name="MILLARS" sheetId="12" r:id="rId8"/>
    <sheet name="CARRILES" sheetId="10" state="hidden" r:id="rId9"/>
    <sheet name="AMIAB" sheetId="4" state="hidden" r:id="rId10"/>
    <sheet name="ASOCIACION" sheetId="7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2" l="1"/>
  <c r="D16" i="12"/>
  <c r="D19" i="12" s="1"/>
  <c r="D20" i="12"/>
  <c r="D18" i="5" l="1"/>
  <c r="D18" i="7"/>
  <c r="D33" i="7"/>
  <c r="D60" i="7"/>
  <c r="D9" i="9"/>
  <c r="D23" i="8"/>
  <c r="D33" i="11"/>
  <c r="D31" i="2" l="1"/>
  <c r="D33" i="8" l="1"/>
  <c r="D24" i="4"/>
  <c r="D27" i="5" l="1"/>
  <c r="D17" i="6"/>
  <c r="D19" i="4" l="1"/>
  <c r="D22" i="2"/>
  <c r="D24" i="3"/>
  <c r="D16" i="3"/>
  <c r="D10" i="3"/>
  <c r="D10" i="6"/>
  <c r="D15" i="6"/>
  <c r="D22" i="6"/>
  <c r="D11" i="5"/>
  <c r="D13" i="8"/>
  <c r="D29" i="8"/>
  <c r="D11" i="9"/>
  <c r="D21" i="9"/>
  <c r="D24" i="9"/>
  <c r="D37" i="11"/>
  <c r="D15" i="11"/>
  <c r="D22" i="11"/>
  <c r="D15" i="10"/>
  <c r="D18" i="3" l="1"/>
  <c r="D21" i="3" s="1"/>
  <c r="D10" i="2"/>
  <c r="D46" i="7" l="1"/>
  <c r="D15" i="4" l="1"/>
  <c r="D26" i="6" l="1"/>
  <c r="D24" i="5" l="1"/>
  <c r="D10" i="4" l="1"/>
  <c r="D15" i="12"/>
  <c r="D13" i="12" l="1"/>
  <c r="D11" i="12"/>
  <c r="D9" i="12"/>
  <c r="D13" i="10"/>
  <c r="D11" i="10"/>
  <c r="D9" i="10"/>
  <c r="D15" i="9"/>
  <c r="D12" i="2"/>
</calcChain>
</file>

<file path=xl/sharedStrings.xml><?xml version="1.0" encoding="utf-8"?>
<sst xmlns="http://schemas.openxmlformats.org/spreadsheetml/2006/main" count="418" uniqueCount="231">
  <si>
    <t>Ente que la concede</t>
  </si>
  <si>
    <t>Concepto</t>
  </si>
  <si>
    <t>FORMACION EMPLEO</t>
  </si>
  <si>
    <t>Subvencion de capital</t>
  </si>
  <si>
    <t>Innoempresa</t>
  </si>
  <si>
    <t>Ingresos por formacion en empleo</t>
  </si>
  <si>
    <t>Bonificacion Cursos</t>
  </si>
  <si>
    <t>Vicepresidencia y Consejeria de Economia y Hacienda</t>
  </si>
  <si>
    <t>Subvencion a la inversion empresarial</t>
  </si>
  <si>
    <t>Mantenimiento de Puestos de trabajo</t>
  </si>
  <si>
    <t>Entidad que  Concede</t>
  </si>
  <si>
    <t>Año</t>
  </si>
  <si>
    <t>Importe Concedido</t>
  </si>
  <si>
    <t>Consejería de Economía, Empresas y Empleo de Castilla La-Mancha</t>
  </si>
  <si>
    <t>Consejeria de Trabajo y Empleo de Castilla-La Mancha</t>
  </si>
  <si>
    <t>Tesorería General de la Seguridad Social</t>
  </si>
  <si>
    <t>Confederación Empresarial Española de la Economía Social</t>
  </si>
  <si>
    <t>Ayuda para Implementar Nuevas Tecnologias</t>
  </si>
  <si>
    <t>Consejeria de Economia, empresas y empleo de Castilla-La Mancha</t>
  </si>
  <si>
    <t>Dirección de Trabajo, Formacion y Seguridad Laboral de la Junta de Comunidades de Castilla-La Mancha</t>
  </si>
  <si>
    <t>Ayuda para el Mantenimiento Puestos de trabajo_02_0011-2/2018</t>
  </si>
  <si>
    <t>Ayuda para el Mantenimiento de puestos de trabajo</t>
  </si>
  <si>
    <t>Subvención por Costes Salariales 2017</t>
  </si>
  <si>
    <t>Junta de Comunidades de Castilla La Mancha</t>
  </si>
  <si>
    <t xml:space="preserve"> Confederación Empresarial Española de Economía Social </t>
  </si>
  <si>
    <t>Bonificacion formacion empleo Tesoreria Genera lde la Seguridad Social</t>
  </si>
  <si>
    <t>Organización Nacional de Ciegos Españoles (ONCE)</t>
  </si>
  <si>
    <t>Confederación Empresarial Española de Economía Social (CEPES)</t>
  </si>
  <si>
    <t>Servicio Valenciano de Empleo y Formación (SERVEF)</t>
  </si>
  <si>
    <t>Bonificacion formacion empleo Tesoreria General de la Seguridad Social</t>
  </si>
  <si>
    <t>Subvención Centro especial de empleo-Generación Puestos de trabajo.02/2016</t>
  </si>
  <si>
    <t>Subvención Junta de Comunidades de Castilla La Mancha referencia 135774</t>
  </si>
  <si>
    <t>Club Baloncesto- adquisición sillas de ruedas</t>
  </si>
  <si>
    <t>Instituto Municipal de deportes-Secretaria Junta rectora</t>
  </si>
  <si>
    <t>Club baloncesto- Categoria silla ruedas baloncesto</t>
  </si>
  <si>
    <t>Direccion General de Juventud y deportes</t>
  </si>
  <si>
    <t>Proyecto Integracion laboral Asociación</t>
  </si>
  <si>
    <t>Diputacion de Albacete Juventud y deportes</t>
  </si>
  <si>
    <t>Asoc. Amiab-  Baloncesto Amiab convenio de baloncesto Amiab</t>
  </si>
  <si>
    <t>Club baloncesto- categoria balonccesto silla de ruedas</t>
  </si>
  <si>
    <t>Gestion Tributaria Provincial de Albacete(GESTALBA)</t>
  </si>
  <si>
    <t>Club asociacion- patrocinio</t>
  </si>
  <si>
    <t>Centro ocupacional- Prelaboral-Itinerario de Insercion Laboral</t>
  </si>
  <si>
    <t>La Caixa</t>
  </si>
  <si>
    <t>Asociación- Incorpora "la Caixa"</t>
  </si>
  <si>
    <t>Consejeria de Empleo, empresa y comercio de Junta de Andalucía</t>
  </si>
  <si>
    <t>Consejería de Economía, Empresas y Empleo de Castilla -La Mancha</t>
  </si>
  <si>
    <t>Consejería de Economía, Empresas y Empleo de Castilla-La Mancha</t>
  </si>
  <si>
    <t>Consejeria de Economia, Empresas y Empleo de Castilla-La Mancha</t>
  </si>
  <si>
    <t>Dirección General de Trabajo, Formación y Seguridad Laboral de Castilla-La Mancha</t>
  </si>
  <si>
    <t>PROY-INV-AB/037/18 Inversión en Maquinaria</t>
  </si>
  <si>
    <t>Subvención para la Puesta en Marcha de Proyectos de Formación y Empleo en el Seno de la Empresa CREA Expdte: 2017/02/00007</t>
  </si>
  <si>
    <t>Consejeria de Empleo y Economía de Castilla-La Mancha</t>
  </si>
  <si>
    <t>Consejería de Empleo y Economía de Castilla La-Mancha</t>
  </si>
  <si>
    <t>Subvención Mantenimiento Puestos de trabajo CE_MPT_ 02_ 0035/2015</t>
  </si>
  <si>
    <t>Consejería de Economía, Empresas y Empleo de la Junta de Comunidades de Castilla-La Mancha</t>
  </si>
  <si>
    <t>Subvención para la Realizacion de Proyectos de Formación Profesional Dual en Empresas Exp. FPDE/2018/02/00035</t>
  </si>
  <si>
    <t>Subvención Unidades de Apoyo en Marco de los Servicios de Ajuste Personal y Social Exp. CE_UAP_02_0006_2016</t>
  </si>
  <si>
    <t>Subvención para la Puesta en Marcha de Proyectos de Formación y Empleo en el Seno de la Empresa CREA Exp, 2017/02/00007</t>
  </si>
  <si>
    <t>Ayuda para el Incremento de la Competitividad del Centro a Traves de la Mejora en los  Procesos de Logísitica y TIC Exp. 117.831.068</t>
  </si>
  <si>
    <t>Subvención Unidades de Apoyo en Marco de los Servicios de Ajuste Personal y Social Exp. CE_UAP_02_0004_2016</t>
  </si>
  <si>
    <t>Ayuda para Implementar Nuevas Tecnologías para el Control y Gestión de Procesos de Manufacturado Exp. 117.831.066</t>
  </si>
  <si>
    <t>Subvención Unidades de Apoyo en Marco de los Servicios de Ajuste Personal y Social Exp. CE_UAP_02_0007_2016</t>
  </si>
  <si>
    <t>Subvención Generación Puestos de trabajo 2017 Exp. GPT-0009/2017</t>
  </si>
  <si>
    <t>Subvención de Ayuda a Clubes de Máximo Nivel de Castilla-La Mancha Temporada 2017-2018</t>
  </si>
  <si>
    <t>Subvención para la Organización de Eventos Deportivos de Especial Interes en Castilla-La Mancha</t>
  </si>
  <si>
    <t>Subvención para la Realización de Prácticas Profesionales Relativas a Acciones Formativas de Formación Profesional para el Empleo Exp.FPTD/2017/002/9007</t>
  </si>
  <si>
    <t>Subvención para el Desarrollo de la Manchuela</t>
  </si>
  <si>
    <t>Fondo Europeo Agricola de Desarrollo Rural (FEADER)</t>
  </si>
  <si>
    <t>Subvención para la Realización de Proyectos Destinados a Colectivos de Integración Socio-Laboral para la Puesta en Marcha de Proyectos de Formación y Empleo en el Seno de la Empresa Exp.CREA 2018/02/00001</t>
  </si>
  <si>
    <t>Subvención para la Realización de Acciones de Formación Profesional para el Empleo, Dirigida a Personas Trabajadoras Desempleadas (Modalidad II) con Compromiso de Contratación</t>
  </si>
  <si>
    <t>Consejeria de Economía, Empresas y Empleo de la Junta de Comunidades de Castilla-La Mancha</t>
  </si>
  <si>
    <t>Consejería de Economía, Empresas y Empleo de la Junta de Comunidades de Castilla-La Mancha / Dirección General de Turismo, Comercio y Artesanía</t>
  </si>
  <si>
    <t>Ayuda Programa Conoce Castilla-La Mancha</t>
  </si>
  <si>
    <t>Subvención Proyecto para Cualificación de Jovenes en el Certificado de Profesionalidad Exp.PLUS/2017/13/00059</t>
  </si>
  <si>
    <t>Subvención Proyecto para Cualificación de Jovenes en el Certificado de Profesionalidad Exp.PLUS/2017/02/00056</t>
  </si>
  <si>
    <t>Subvención Proyecto para Cualificación de Jovenes en el Certificado de Profesionalidad Exp.PLUS/2017/02/00057</t>
  </si>
  <si>
    <t>Subvención para la Puesta en Marcha de Proyectos de Formación y Empleo en el Seno de la Empresa CREA Expdte: 2017/13/00007</t>
  </si>
  <si>
    <t>Junta de comunidades de Castilla la Mancha-Bienestar social</t>
  </si>
  <si>
    <t>Financiacion de gastos de personal y mantenimiento del centro ocupacional</t>
  </si>
  <si>
    <t>Practicas profesionales FPTD/2016/002/5092</t>
  </si>
  <si>
    <t>Subvención para la Realización de Formación Profesional para el Empleo Exp.FPTD/2017/002/9007</t>
  </si>
  <si>
    <t>EN EL MARCO DEL PROGRAMA OPERATIVO DE INCLUSIÓN SOCIAL Y ECONOMÍA SOCIAL 2014-2020 COFINANCIADO POR EL FONDO SOCIAL EUROPEO (FSE)</t>
  </si>
  <si>
    <t>Direccion General de Trabajo y Formacion y Seguridad social</t>
  </si>
  <si>
    <t>Proyecto CREA denominado “OPERARIO EN MANIPULADOS CREA/2017/45/00002</t>
  </si>
  <si>
    <t>MARCO DEL PROGRAMA OPERATIVO DE INCLUSIÓN SOCIAL Y ECONOMÍA SOCIAL 2014-2020 COFINANCIADO POR EL FONDO SOCIAL EUROPEO (FSE)-P1934-2016</t>
  </si>
  <si>
    <t>MARCO DEL PROGRAMA OPERATIVO DE INCLUSIÓN SOCIAL Y ECONOMÍA SOCIAL 2014-2020 COFINANCIADO POR EL FONDO SOCIAL EUROPEO (FSE)-P1933-2016</t>
  </si>
  <si>
    <t>CLUB AMIAB MAXIMO NIVEL</t>
  </si>
  <si>
    <t>Practicas profesionales FPTD/2016/002/055</t>
  </si>
  <si>
    <t>Curso modalidad II operaciones básicas para etiquetado y embalaje de cuchillos FPTD/2015/002/9019</t>
  </si>
  <si>
    <t>Curso modalidad II Practica profesionales operaciones básicas para etiquetado y embalaje de cuchillos FPTD/2015/002/9020</t>
  </si>
  <si>
    <t>Financiacion Gastos de personal y mantenimiento del Centro Ocupacional de Albacete</t>
  </si>
  <si>
    <t>Curso modalidad II Practica profesionales Gestion de residuos urbanos e industriales FPTD/2015/002/027</t>
  </si>
  <si>
    <t>FUNDACIÓN ONCE - Organización Nacional de Ciegos Españoles (ONCE)</t>
  </si>
  <si>
    <t>Plan formativo tipo intersectorial FTPO/2016/1851</t>
  </si>
  <si>
    <t>Plan formativo tipo de la economia social FTPO/2016/1840</t>
  </si>
  <si>
    <t>Accion Formativa FPTD/2016/002/5092</t>
  </si>
  <si>
    <t>Ayuntamiento de Albacete- Servicio de Acción Social</t>
  </si>
  <si>
    <t>Proyectos de asociaciones socio-sanitarias- Integración Laboral mediante itinerarios de inserción</t>
  </si>
  <si>
    <t>Integracion laboral mediante itinerarios de insercion</t>
  </si>
  <si>
    <t xml:space="preserve">Organización de eventos deportivos de especial interes de Castilla la Mancha </t>
  </si>
  <si>
    <t>Subvención de Apoyo a clubes y sociedades anonimas deportivas de máximo nivel de Castilla la Mancha 2015/2016</t>
  </si>
  <si>
    <t>Imparticion de acciones de formacion FPTD/2015/002/9010</t>
  </si>
  <si>
    <t>Centro Especial de Empleo_Mantenimiento Puestos de trabajo_CE_MPT_02_0012-2/2018</t>
  </si>
  <si>
    <t>Practicas profesionales curso actv. Aux de viveros, jardines y centros de jardineria FPTD/2017/013/9032</t>
  </si>
  <si>
    <t>Curso actv. Aux de viveros, jardines y centros de jardineria FPTD/2017/013/9032</t>
  </si>
  <si>
    <t>FORMACION PLUS PLUS/2017/13/00064</t>
  </si>
  <si>
    <t>Practicas profesionales FPTD/2016/013/5174</t>
  </si>
  <si>
    <t>Practicas profesionales FPTD/2016/013/5172</t>
  </si>
  <si>
    <t>Practicas profesionales curso actv. Aux de viveros, jardines y centros de jardineria FPTD/2015/013/9231</t>
  </si>
  <si>
    <t>Practicas profesionales FPTD/2016/013/5173</t>
  </si>
  <si>
    <t>Planes de formacion modalidad I FPTO/2016/1849</t>
  </si>
  <si>
    <t>Practicas profesionales curso actv. Aux de viveros, jardines y centros de jardineria FPTD/2015/013/9230</t>
  </si>
  <si>
    <t>Accion formativa FPTD/2016/013/5173</t>
  </si>
  <si>
    <t>Accion formativa curso actv. Aux de viveros, jardines y centros de jardineria FPTD/2015/013/9230</t>
  </si>
  <si>
    <t>Accion formativa FPTD/2016/013/5172</t>
  </si>
  <si>
    <t>Accion formativa FPTD/2016/013/5174</t>
  </si>
  <si>
    <t>Accion formativa curso actv. Aux de viveros, jardines y centros de jardineria FPTD/2015/045/181</t>
  </si>
  <si>
    <t>Financiacion de proyectos de interes general del IRPF SBPLY/18/270401/000754</t>
  </si>
  <si>
    <t>Accion formativa FPTD/2015/016/9031</t>
  </si>
  <si>
    <t>Accion formativa FPTD/2015/016/051</t>
  </si>
  <si>
    <t>Instituto de la Mujer y para la Igualdad de Oportunidades</t>
  </si>
  <si>
    <t>Planes de Igualdad</t>
  </si>
  <si>
    <t>Accion formativa FPTD/2015/016/046</t>
  </si>
  <si>
    <t>Practicas profesionales FPTD/2015/016/9031</t>
  </si>
  <si>
    <t>Confederacion Empresarial Española de la Economia Social (CEPES)</t>
  </si>
  <si>
    <t>Ayuda para el Mantenimiento de Puestos de trabajo MPT 02-0006-1/2017</t>
  </si>
  <si>
    <t>Ayuda para el Mantenimiento de Puestos de trabajo MPT 02-0017-2/2017</t>
  </si>
  <si>
    <t>Direccion general de trabajo, Formación y seguridad social</t>
  </si>
  <si>
    <t>Consejeria de Bienestar social de Castilla-La Mancha</t>
  </si>
  <si>
    <t xml:space="preserve"> Consejeria de Economia, Empresas y Empleo de Castilla-La Mancha</t>
  </si>
  <si>
    <t>Consejeria de Educacion, Cultura y deportes de Castilla-La Mancha</t>
  </si>
  <si>
    <t>Consejería de Educación, Cultura y Deportes de Castilla-La Mancha</t>
  </si>
  <si>
    <t>Consejeria de Sanidad y Asuntos sociales de Castilla-La Mancha</t>
  </si>
  <si>
    <t>Instituto Municipal de deportes de Albacete-Secretaria Junta rectora</t>
  </si>
  <si>
    <t xml:space="preserve">Servicio Regional de Empleo y Formacion de la Comunidad de Murcia </t>
  </si>
  <si>
    <t>Subvención Destinada a las Unidades de Apoyo en el Marco de los Servicios de Ajuste de Personal y Social (U.A.P.)</t>
  </si>
  <si>
    <t>Consejería de Empleo y Economía de Castilla-La Mancha</t>
  </si>
  <si>
    <t>Subvencion capital  Generación Puestos de trabajo 2017 GPT-0011/2017</t>
  </si>
  <si>
    <t>Ayuda para el Mantenimiento de Puestos de Trabajo 2017 MPT_02_0004-1/2017</t>
  </si>
  <si>
    <t>Ayuda para el Mantenimiento de Puestos de Trabajo 2017 MPT_02_0016-2/2017</t>
  </si>
  <si>
    <t>Subvención Proyectos para la Generación de Puestos de Trabajo 2017 GPT -0010/2017</t>
  </si>
  <si>
    <t>Junta de Comunidades de Castilla la Mancha</t>
  </si>
  <si>
    <t>Ayuda para el Mantenimiento de puestos de trabajo MPT 02-0043-2/2016</t>
  </si>
  <si>
    <t>Ayuda para el Mantenimiento de puestos de trabajo MPT 02-0067-1/2016</t>
  </si>
  <si>
    <t>Ayuda para el Mantenimiento de puestos de trabajo MPT 02-0029-1/2017</t>
  </si>
  <si>
    <t>Ayuda para el Mantenimiento de puestos de trabajo MPT 02- 0015-2/2017</t>
  </si>
  <si>
    <t>Consejeria de Economía, Empresas y Empleo de Castilla-La Mancha</t>
  </si>
  <si>
    <t>Subvencion Generación Puestos de trabajo GPT 0014/2017</t>
  </si>
  <si>
    <t>Subvención Destinada a las Unidades de Apoyo en el Marco de los Servicios de Ajuste de Personal y Social UAP 0002/2016</t>
  </si>
  <si>
    <t>Ayuda para el Mantenimiento Puestos de trabajo_02_0007-1/2018</t>
  </si>
  <si>
    <t>Subvención Destinada a las Unidades de Apoyo en el Marco de los Servicios de Ajuste de Personal y Social UAP 16_0005/2016</t>
  </si>
  <si>
    <t>Ayuda para el Mantenimiento de Puestos de trabajo ECMSAL/2018/204</t>
  </si>
  <si>
    <t>Subvencion Generación Puestos de trabajo 2016 GPT-0014/2016</t>
  </si>
  <si>
    <t xml:space="preserve">Subvención para Fomentar proyectos de mejora en prevencion de riesgos laborales ejercicio 2018 </t>
  </si>
  <si>
    <t>Implemento Controles de Gestión y Producción. Ampliando las competencias profesionales de los trabajadores para la asunción de otras responsabilidades Exp.117.831.070</t>
  </si>
  <si>
    <t>Mejora de la competitividad y apoyo a la consolidación empresarial de las empresas de inserción, cooperativas de iniciativa social o centros especiales de emple de la Economía Social. Exp.118.951110.1</t>
  </si>
  <si>
    <t>Mejora de la competitividad de las empresas y entidades de economía social y apoyo a la consolidación empresarial. Exp.118.831110.1</t>
  </si>
  <si>
    <t>Centro Especial de Empleo_Mantenimiento Puestos de trabajo_ CE_MPT_02_0022-1/2018</t>
  </si>
  <si>
    <t>Ayuda para el Mantenimiento de Puestos de Trabajo CE_MPT_02_0042/2015</t>
  </si>
  <si>
    <t>Ayuda para el Mantenimiento de Puestos de trabajo CE_MPT_02_0076-1/ 2016</t>
  </si>
  <si>
    <t>Ayuda para el Mantenimiento de Puestos de Trabajo CE_MPT_02_0006-2/2016</t>
  </si>
  <si>
    <t>Ayuda para el Mantenimiento de Puestos de Trabajo CE_MPT_2017</t>
  </si>
  <si>
    <t>Concesión y Pago de Subvención por Costes Salariales Marzo</t>
  </si>
  <si>
    <t xml:space="preserve"> Concesión y Pago de Subvención por Costes Salariales Abril</t>
  </si>
  <si>
    <t xml:space="preserve"> Concesión y Pago de Subvención por Costes Salariales Marzo a Junio</t>
  </si>
  <si>
    <t>Concesión y Pago de Subvención por Costes Salariaes Julio a Octubre</t>
  </si>
  <si>
    <t>Concesión y Pago de Subvención por Costes Salariales 2016</t>
  </si>
  <si>
    <t>Ayuda para el Mantenimiento  Puestos de Trabajo CE_02_0030/2015</t>
  </si>
  <si>
    <t>Ayuda para el Mantenimiento Puestos de Trabajo MPT 02-0019-2/2016</t>
  </si>
  <si>
    <t>Ayuda para el Mantenimiento Puestos de Trabajo MPT 02-0066-1/2016</t>
  </si>
  <si>
    <t>Ayuda para el Mantenimiento Puestos de Trabajo 2017 CE MPT_02_0008-1/2017</t>
  </si>
  <si>
    <t>Ayuda para el Mantenimiento Puestos de Trabajo 2017 CE MPT_02_0005-2/2017</t>
  </si>
  <si>
    <t>Ayuda para el Mantenimiento Puestos de Trabajo 2016 MPT_02_0068-1/2016</t>
  </si>
  <si>
    <t>Ayuda para el Mantenimiento Puestos de Trabajo 2016 MPT_02_0008-2/2016</t>
  </si>
  <si>
    <t>Subvención Mantenimiento Puestos de Trabajo CE_MPT_ 02_ 0032/2015</t>
  </si>
  <si>
    <t>Ayuda para el Mantenimiento de Puestos de Trabajo CE_MPT_ 02-0033/2015</t>
  </si>
  <si>
    <t>Ayuda para el Mantenimiento de Puestos de Trabajo CE_MPT_ 02-0013-2/2016</t>
  </si>
  <si>
    <t>Ayuda para el Mantenimiento de Puestos de Trabajo CE_MPT_ 02-0069-1/2016</t>
  </si>
  <si>
    <t>Ayuda para el Mantenimiento de Puestos de Trabajo CE_MPT_ 02-0009-1/2017</t>
  </si>
  <si>
    <t>Ayuda para el Mantenimiento de Puestos de Trabajo CE_MPT_ 02-0006-2/2017</t>
  </si>
  <si>
    <t>Ayuda para el Mantenimiento de Puestos de Trabajo CE_MPT_02_0043-1/2018</t>
  </si>
  <si>
    <t>Ayuda para el Mantenimiento de Puestos de Trabajo CE_MPT_02_0001-2/2018</t>
  </si>
  <si>
    <t>Mejora de la competitividad y apoyo a la consolidación empresarial de las empresas de inserción, cooperativas de iniciativa social o centros especiales de emple de la Economía Social. Exp.118.951129.1</t>
  </si>
  <si>
    <t>Ayuda para el Mantenimiento de Puestos de Trabajo MPT 02-0031/2015</t>
  </si>
  <si>
    <t>Ayuda para el Mantenimiento Puestos de Trabajo CE_MPT_02_0044-1/2018</t>
  </si>
  <si>
    <t>Ayuda para el Mantenimiento Puestos de Trabajo CE_MPT_02_0005-2/2018</t>
  </si>
  <si>
    <t>Ayuda para el Mantenimiento de Puestos de Trabajo 2015</t>
  </si>
  <si>
    <t>Ayuda para el Mantenimiento de Puestos de Trabajo CE_MPT_ 16-0024-1/2016</t>
  </si>
  <si>
    <t>Ayuda para el Mantenimiento de Puestos de Trabajo CE_MPT-16-0007-2/2016</t>
  </si>
  <si>
    <t>Prácticas Profesionales FPTD/2016/016/5048</t>
  </si>
  <si>
    <t>Accion Formativa FPTD/2016/016/5048</t>
  </si>
  <si>
    <t>Prácticas Profesionales FPTD/2016/016/5049</t>
  </si>
  <si>
    <t>Ayuda para el Mantenimiento de Puestos de Trabajo CE_MPT_ 16-0001-1/2017</t>
  </si>
  <si>
    <t>Ayuda para el Mantenimiento de Puestos de Trabajo CE_MPT_ 16-0001-2/2017</t>
  </si>
  <si>
    <t>Generación Puestos de Trabajo GPT-0012/2017</t>
  </si>
  <si>
    <t>Accion Formativa FTPD/2017/016/9002</t>
  </si>
  <si>
    <t>Accion Formativa FPTD/2017/016/7024</t>
  </si>
  <si>
    <t>Practicas Profesionales FPTD/2017/016/7025</t>
  </si>
  <si>
    <t>Accion Formativa FPTD/2017/016/063</t>
  </si>
  <si>
    <t>Practicas Profesionales FPTD/2017/016/9002</t>
  </si>
  <si>
    <t>Ayuda para el Mantenimiento Puestos de Trabajo CE_MPT_16_0015-2/2018</t>
  </si>
  <si>
    <t>Ayuda para el Mantenimiento Puestos de Trabajo CE_MPT_16_0006-1/2018</t>
  </si>
  <si>
    <t>Ayuda para el Mantenimiento de Puestos de Trabajo CE_MPT_02_0071-1/2016</t>
  </si>
  <si>
    <t>Ayuda para el Mantenimiento de Puestos de Trabajo CE_MPT_ 02_ 0012-2/2016</t>
  </si>
  <si>
    <t>Ayuda para el Mantenimiento Puestos de trabajo CE_MPT_02_0027-1/2018</t>
  </si>
  <si>
    <t>Ayuda para el Mantenimiento Puestos de trabajo CE_MPT_02_0026-2/2018</t>
  </si>
  <si>
    <t>Importe concedido</t>
  </si>
  <si>
    <t>Ayuda para el Mantenimiento de Puestos de Trabajo_02_0023-1/2018</t>
  </si>
  <si>
    <t>Ayuda para el Mantenimiento de Puestos de Trabajo_02_0004-2/2018</t>
  </si>
  <si>
    <t>Subvencion Fundosa Mejora Proceso de Producción</t>
  </si>
  <si>
    <t>Concesión y Pago de Subvención por Costes Salariales Junio Exp.2018-05-45-0303</t>
  </si>
  <si>
    <t xml:space="preserve"> Concesión y Pago de Subvención por Costes Salariales Julio Exp.2018-05-45-0342</t>
  </si>
  <si>
    <t>Concesión y Pago de Subvención por Costes Salariales Agosto Exp.2018-05-45-0386</t>
  </si>
  <si>
    <t>Concesión y Pago de Subvención por Costes Salariaes Septiembre Exp.2018-05-45-0402</t>
  </si>
  <si>
    <t xml:space="preserve"> Concesión y Pago de Subvención por Costes Salariales Enero Exp.2018-05-45-0092</t>
  </si>
  <si>
    <t>Concesión y Pago de Subvención por Costes Salariales Diciembre Exp.2018-05-45-0044</t>
  </si>
  <si>
    <t xml:space="preserve"> Concesión y Pago de Subvención por Costes Salariales Febrero Exp.2018-05-45-0127</t>
  </si>
  <si>
    <t>Concesión y Pago de Subvención por Costes Salariales Junio Exp.2017-05-45-0305</t>
  </si>
  <si>
    <t>Concesión y Pago de Subvención por Costes Salariales Julio Exp.2017-05-45-0313</t>
  </si>
  <si>
    <t>Concesión y Pago de Subvención por Costes Salariales Noviembre Exp.2017-05-45-0514</t>
  </si>
  <si>
    <t>Concesión y Pago de Subvención por Costes Salariales Agosto Exp.2017-05-45-0395</t>
  </si>
  <si>
    <t>Concesión y Pago de Subvención por Costes Salariales Mayo Exp.2017-05-45-00243</t>
  </si>
  <si>
    <t>Concesión y Pago de Subvención por Costes Salariales Septiembre Exp.2017-05-45-0426</t>
  </si>
  <si>
    <t>Concesión y Pago de Subvención por Costes Salariales Octubre Exp.2017-05-45-0477</t>
  </si>
  <si>
    <t>Institut Valenciá de Competitat Empresarial</t>
  </si>
  <si>
    <t>Ahorro y Eficiencia Energética en la Industria E4IN12/2018/93</t>
  </si>
  <si>
    <t>Ayuda para el Mantenimiento de Puestos de trabajo ECMSAL/2020/105</t>
  </si>
  <si>
    <t>Ayuda para el Mantenimiento de Puestos de trabajo ECMSAL/2019/143</t>
  </si>
  <si>
    <t>Unidades de Apoyo a la Actividad Profesional ECEAPO/2020/15</t>
  </si>
  <si>
    <t>Incremento de Ayuda para el Mantenimiento de Puestos de trabajo ECSAL/2019/72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</si>
</sst>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[$€]* #,##0.00_);_([$€]* \(#,##0.00\);_([$€]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parajita"/>
      <family val="2"/>
    </font>
    <font>
      <sz val="9"/>
      <color theme="1"/>
      <name val="Calibri"/>
      <family val="2"/>
      <scheme val="minor"/>
    </font>
    <font>
      <sz val="9"/>
      <color theme="1"/>
      <name val="Aparajita"/>
      <family val="2"/>
    </font>
    <font>
      <sz val="9"/>
      <name val="Aparajita"/>
      <family val="2"/>
    </font>
    <font>
      <sz val="8"/>
      <color theme="1"/>
      <name val="Aparajita"/>
      <family val="2"/>
    </font>
    <font>
      <b/>
      <sz val="11"/>
      <color theme="1"/>
      <name val="Aparajita"/>
      <family val="2"/>
    </font>
    <font>
      <sz val="8"/>
      <color theme="1"/>
      <name val="Calibri"/>
      <family val="2"/>
      <scheme val="minor"/>
    </font>
    <font>
      <sz val="10"/>
      <color theme="1"/>
      <name val="Aparajita"/>
      <family val="2"/>
    </font>
    <font>
      <sz val="9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8" applyNumberFormat="0" applyAlignment="0" applyProtection="0"/>
    <xf numFmtId="0" fontId="10" fillId="10" borderId="9" applyNumberFormat="0" applyAlignment="0" applyProtection="0"/>
    <xf numFmtId="0" fontId="11" fillId="10" borderId="8" applyNumberFormat="0" applyAlignment="0" applyProtection="0"/>
    <xf numFmtId="0" fontId="12" fillId="0" borderId="10" applyNumberFormat="0" applyFill="0" applyAlignment="0" applyProtection="0"/>
    <xf numFmtId="0" fontId="13" fillId="11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14" applyNumberFormat="0" applyFill="0" applyAlignment="0" applyProtection="0"/>
    <xf numFmtId="0" fontId="19" fillId="0" borderId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5" fillId="6" borderId="0" applyNumberFormat="0" applyBorder="0" applyAlignment="0" applyProtection="0"/>
    <xf numFmtId="0" fontId="26" fillId="10" borderId="8" applyNumberFormat="0" applyAlignment="0" applyProtection="0"/>
    <xf numFmtId="0" fontId="27" fillId="11" borderId="11" applyNumberFormat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30" fillId="9" borderId="8" applyNumberFormat="0" applyAlignment="0" applyProtection="0"/>
    <xf numFmtId="164" fontId="19" fillId="0" borderId="0" applyFon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21" fillId="0" borderId="0"/>
    <xf numFmtId="0" fontId="23" fillId="0" borderId="0"/>
    <xf numFmtId="0" fontId="22" fillId="12" borderId="12" applyNumberFormat="0" applyFont="0" applyAlignment="0" applyProtection="0"/>
    <xf numFmtId="0" fontId="33" fillId="10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29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2" borderId="12" applyNumberFormat="0" applyFont="0" applyAlignment="0" applyProtection="0"/>
  </cellStyleXfs>
  <cellXfs count="84">
    <xf numFmtId="0" fontId="0" fillId="0" borderId="0" xfId="0"/>
    <xf numFmtId="0" fontId="40" fillId="0" borderId="1" xfId="0" applyFont="1" applyBorder="1"/>
    <xf numFmtId="0" fontId="40" fillId="2" borderId="1" xfId="0" applyFont="1" applyFill="1" applyBorder="1"/>
    <xf numFmtId="0" fontId="41" fillId="0" borderId="0" xfId="0" applyFont="1"/>
    <xf numFmtId="0" fontId="40" fillId="3" borderId="1" xfId="0" applyFont="1" applyFill="1" applyBorder="1" applyAlignment="1">
      <alignment horizontal="center"/>
    </xf>
    <xf numFmtId="0" fontId="42" fillId="0" borderId="1" xfId="0" applyFont="1" applyBorder="1"/>
    <xf numFmtId="44" fontId="42" fillId="0" borderId="1" xfId="1" applyFont="1" applyBorder="1" applyAlignment="1"/>
    <xf numFmtId="0" fontId="40" fillId="2" borderId="1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/>
    </xf>
    <xf numFmtId="0" fontId="42" fillId="0" borderId="1" xfId="0" applyFont="1" applyBorder="1" applyAlignment="1">
      <alignment wrapText="1"/>
    </xf>
    <xf numFmtId="0" fontId="40" fillId="5" borderId="2" xfId="0" applyFont="1" applyFill="1" applyBorder="1" applyAlignment="1"/>
    <xf numFmtId="0" fontId="40" fillId="5" borderId="4" xfId="0" applyFont="1" applyFill="1" applyBorder="1" applyAlignment="1"/>
    <xf numFmtId="0" fontId="42" fillId="0" borderId="1" xfId="0" applyFont="1" applyBorder="1" applyAlignment="1">
      <alignment vertical="center"/>
    </xf>
    <xf numFmtId="44" fontId="42" fillId="0" borderId="1" xfId="1" applyFont="1" applyBorder="1" applyAlignment="1">
      <alignment vertical="center"/>
    </xf>
    <xf numFmtId="0" fontId="40" fillId="0" borderId="1" xfId="0" applyFont="1" applyBorder="1" applyAlignment="1">
      <alignment horizontal="center"/>
    </xf>
    <xf numFmtId="0" fontId="42" fillId="5" borderId="4" xfId="0" applyFont="1" applyFill="1" applyBorder="1" applyAlignment="1"/>
    <xf numFmtId="44" fontId="42" fillId="5" borderId="1" xfId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/>
    <xf numFmtId="44" fontId="42" fillId="0" borderId="1" xfId="1" applyFont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44" fontId="42" fillId="5" borderId="1" xfId="1" applyFont="1" applyFill="1" applyBorder="1" applyAlignment="1">
      <alignment vertical="center"/>
    </xf>
    <xf numFmtId="0" fontId="42" fillId="5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left" wrapText="1"/>
    </xf>
    <xf numFmtId="0" fontId="41" fillId="0" borderId="0" xfId="0" applyFont="1" applyAlignment="1">
      <alignment horizontal="left"/>
    </xf>
    <xf numFmtId="0" fontId="42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/>
    </xf>
    <xf numFmtId="0" fontId="43" fillId="0" borderId="1" xfId="0" applyFont="1" applyBorder="1" applyAlignment="1">
      <alignment wrapText="1"/>
    </xf>
    <xf numFmtId="0" fontId="42" fillId="0" borderId="3" xfId="0" applyFont="1" applyBorder="1"/>
    <xf numFmtId="0" fontId="43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1" fillId="0" borderId="2" xfId="0" applyFont="1" applyBorder="1"/>
    <xf numFmtId="0" fontId="41" fillId="0" borderId="4" xfId="0" applyFont="1" applyBorder="1" applyAlignment="1">
      <alignment horizontal="left"/>
    </xf>
    <xf numFmtId="0" fontId="41" fillId="0" borderId="4" xfId="0" applyFont="1" applyBorder="1"/>
    <xf numFmtId="0" fontId="43" fillId="0" borderId="1" xfId="0" applyFont="1" applyBorder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5" borderId="1" xfId="0" applyFont="1" applyFill="1" applyBorder="1" applyAlignment="1">
      <alignment vertical="center" wrapText="1"/>
    </xf>
    <xf numFmtId="0" fontId="42" fillId="0" borderId="3" xfId="0" applyFont="1" applyBorder="1" applyAlignment="1">
      <alignment vertical="center" wrapText="1"/>
    </xf>
    <xf numFmtId="0" fontId="40" fillId="5" borderId="4" xfId="0" applyFont="1" applyFill="1" applyBorder="1" applyAlignment="1">
      <alignment horizontal="center"/>
    </xf>
    <xf numFmtId="0" fontId="40" fillId="5" borderId="3" xfId="0" applyFont="1" applyFill="1" applyBorder="1" applyAlignment="1">
      <alignment horizontal="center"/>
    </xf>
    <xf numFmtId="0" fontId="44" fillId="0" borderId="3" xfId="0" applyFont="1" applyBorder="1" applyAlignment="1">
      <alignment wrapText="1"/>
    </xf>
    <xf numFmtId="0" fontId="40" fillId="5" borderId="1" xfId="0" applyFont="1" applyFill="1" applyBorder="1"/>
    <xf numFmtId="0" fontId="42" fillId="5" borderId="1" xfId="0" applyFont="1" applyFill="1" applyBorder="1" applyAlignment="1">
      <alignment wrapText="1"/>
    </xf>
    <xf numFmtId="0" fontId="42" fillId="5" borderId="4" xfId="0" applyFont="1" applyFill="1" applyBorder="1" applyAlignment="1">
      <alignment horizontal="left" wrapText="1"/>
    </xf>
    <xf numFmtId="0" fontId="42" fillId="5" borderId="1" xfId="0" applyFont="1" applyFill="1" applyBorder="1" applyAlignment="1">
      <alignment horizontal="left" wrapText="1"/>
    </xf>
    <xf numFmtId="44" fontId="45" fillId="3" borderId="1" xfId="1" applyFont="1" applyFill="1" applyBorder="1" applyAlignment="1">
      <alignment horizontal="center"/>
    </xf>
    <xf numFmtId="0" fontId="41" fillId="0" borderId="0" xfId="0" applyFont="1" applyAlignment="1">
      <alignment wrapText="1"/>
    </xf>
    <xf numFmtId="0" fontId="46" fillId="0" borderId="0" xfId="0" applyFont="1"/>
    <xf numFmtId="44" fontId="42" fillId="5" borderId="1" xfId="1" applyFont="1" applyFill="1" applyBorder="1" applyAlignment="1"/>
    <xf numFmtId="0" fontId="47" fillId="0" borderId="1" xfId="0" applyFont="1" applyBorder="1" applyAlignment="1">
      <alignment vertical="center"/>
    </xf>
    <xf numFmtId="0" fontId="42" fillId="5" borderId="1" xfId="0" applyFont="1" applyFill="1" applyBorder="1"/>
    <xf numFmtId="0" fontId="42" fillId="5" borderId="3" xfId="0" applyFont="1" applyFill="1" applyBorder="1" applyAlignment="1">
      <alignment horizontal="left" wrapText="1"/>
    </xf>
    <xf numFmtId="0" fontId="48" fillId="0" borderId="0" xfId="0" applyFont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3" fillId="5" borderId="1" xfId="0" applyFont="1" applyFill="1" applyBorder="1"/>
    <xf numFmtId="0" fontId="0" fillId="0" borderId="0" xfId="0" applyAlignment="1">
      <alignment vertical="center"/>
    </xf>
    <xf numFmtId="0" fontId="42" fillId="0" borderId="1" xfId="0" applyFont="1" applyBorder="1" applyAlignment="1">
      <alignment horizontal="left" vertical="center" wrapText="1"/>
    </xf>
    <xf numFmtId="0" fontId="42" fillId="5" borderId="4" xfId="0" applyFont="1" applyFill="1" applyBorder="1" applyAlignment="1">
      <alignment horizontal="left" vertical="center" wrapText="1"/>
    </xf>
    <xf numFmtId="0" fontId="42" fillId="5" borderId="3" xfId="0" applyFont="1" applyFill="1" applyBorder="1" applyAlignment="1">
      <alignment horizontal="left" vertical="center"/>
    </xf>
    <xf numFmtId="0" fontId="42" fillId="5" borderId="3" xfId="0" applyFont="1" applyFill="1" applyBorder="1" applyAlignment="1">
      <alignment horizontal="left" vertical="center" wrapText="1"/>
    </xf>
    <xf numFmtId="0" fontId="40" fillId="4" borderId="2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wrapText="1"/>
    </xf>
    <xf numFmtId="0" fontId="40" fillId="2" borderId="2" xfId="0" applyFont="1" applyFill="1" applyBorder="1" applyAlignment="1">
      <alignment horizontal="center" vertical="center"/>
    </xf>
    <xf numFmtId="8" fontId="43" fillId="0" borderId="1" xfId="1" applyNumberFormat="1" applyFont="1" applyBorder="1" applyAlignment="1">
      <alignment vertical="center"/>
    </xf>
    <xf numFmtId="8" fontId="42" fillId="0" borderId="1" xfId="1" applyNumberFormat="1" applyFont="1" applyBorder="1" applyAlignment="1">
      <alignment vertical="center"/>
    </xf>
    <xf numFmtId="0" fontId="43" fillId="0" borderId="3" xfId="0" applyFont="1" applyBorder="1" applyAlignment="1">
      <alignment wrapText="1"/>
    </xf>
    <xf numFmtId="0" fontId="42" fillId="0" borderId="3" xfId="0" applyFont="1" applyBorder="1" applyAlignment="1">
      <alignment wrapText="1"/>
    </xf>
    <xf numFmtId="44" fontId="43" fillId="0" borderId="1" xfId="1" applyFont="1" applyBorder="1" applyAlignment="1">
      <alignment vertical="center"/>
    </xf>
    <xf numFmtId="0" fontId="42" fillId="5" borderId="1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wrapText="1"/>
    </xf>
    <xf numFmtId="0" fontId="42" fillId="0" borderId="4" xfId="0" applyFont="1" applyBorder="1" applyAlignment="1">
      <alignment wrapText="1"/>
    </xf>
    <xf numFmtId="0" fontId="40" fillId="0" borderId="2" xfId="0" applyFont="1" applyFill="1" applyBorder="1" applyAlignment="1">
      <alignment horizontal="center"/>
    </xf>
    <xf numFmtId="0" fontId="40" fillId="5" borderId="2" xfId="0" applyFont="1" applyFill="1" applyBorder="1" applyAlignment="1">
      <alignment horizontal="center"/>
    </xf>
    <xf numFmtId="0" fontId="40" fillId="5" borderId="4" xfId="0" applyFont="1" applyFill="1" applyBorder="1" applyAlignment="1">
      <alignment horizontal="center"/>
    </xf>
    <xf numFmtId="0" fontId="40" fillId="5" borderId="3" xfId="0" applyFont="1" applyFill="1" applyBorder="1" applyAlignment="1">
      <alignment horizontal="center"/>
    </xf>
    <xf numFmtId="0" fontId="40" fillId="5" borderId="2" xfId="0" applyFont="1" applyFill="1" applyBorder="1" applyAlignment="1">
      <alignment horizontal="center"/>
    </xf>
    <xf numFmtId="0" fontId="40" fillId="5" borderId="4" xfId="0" applyFont="1" applyFill="1" applyBorder="1" applyAlignment="1">
      <alignment horizontal="center"/>
    </xf>
    <xf numFmtId="0" fontId="40" fillId="5" borderId="3" xfId="0" applyFont="1" applyFill="1" applyBorder="1" applyAlignment="1">
      <alignment horizontal="center"/>
    </xf>
    <xf numFmtId="0" fontId="40" fillId="4" borderId="15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</cellXfs>
  <cellStyles count="102">
    <cellStyle name="20% - Énfasis1 2" xfId="55" xr:uid="{00000000-0005-0000-0000-000000000000}"/>
    <cellStyle name="20% - Énfasis1 3" xfId="99" xr:uid="{00000000-0005-0000-0000-000001000000}"/>
    <cellStyle name="20% - Énfasis2" xfId="22" builtinId="34" customBuiltin="1"/>
    <cellStyle name="20% - Énfasis2 2" xfId="56" xr:uid="{00000000-0005-0000-0000-000003000000}"/>
    <cellStyle name="20% - Énfasis3" xfId="26" builtinId="38" customBuiltin="1"/>
    <cellStyle name="20% - Énfasis3 2" xfId="57" xr:uid="{00000000-0005-0000-0000-000005000000}"/>
    <cellStyle name="20% - Énfasis4" xfId="30" builtinId="42" customBuiltin="1"/>
    <cellStyle name="20% - Énfasis4 2" xfId="58" xr:uid="{00000000-0005-0000-0000-000007000000}"/>
    <cellStyle name="20% - Énfasis5" xfId="34" builtinId="46" customBuiltin="1"/>
    <cellStyle name="20% - Énfasis5 2" xfId="59" xr:uid="{00000000-0005-0000-0000-000009000000}"/>
    <cellStyle name="20% - Énfasis6" xfId="38" builtinId="50" customBuiltin="1"/>
    <cellStyle name="20% - Énfasis6 2" xfId="60" xr:uid="{00000000-0005-0000-0000-00000B000000}"/>
    <cellStyle name="40% - Énfasis1" xfId="19" builtinId="31" customBuiltin="1"/>
    <cellStyle name="40% - Énfasis1 2" xfId="61" xr:uid="{00000000-0005-0000-0000-00000D000000}"/>
    <cellStyle name="40% - Énfasis2" xfId="23" builtinId="35" customBuiltin="1"/>
    <cellStyle name="40% - Énfasis2 2" xfId="62" xr:uid="{00000000-0005-0000-0000-00000F000000}"/>
    <cellStyle name="40% - Énfasis3" xfId="27" builtinId="39" customBuiltin="1"/>
    <cellStyle name="40% - Énfasis3 2" xfId="63" xr:uid="{00000000-0005-0000-0000-000011000000}"/>
    <cellStyle name="40% - Énfasis4" xfId="31" builtinId="43" customBuiltin="1"/>
    <cellStyle name="40% - Énfasis4 2" xfId="64" xr:uid="{00000000-0005-0000-0000-000013000000}"/>
    <cellStyle name="40% - Énfasis5" xfId="35" builtinId="47" customBuiltin="1"/>
    <cellStyle name="40% - Énfasis5 2" xfId="65" xr:uid="{00000000-0005-0000-0000-000015000000}"/>
    <cellStyle name="40% - Énfasis6" xfId="39" builtinId="51" customBuiltin="1"/>
    <cellStyle name="40% - Énfasis6 2" xfId="66" xr:uid="{00000000-0005-0000-0000-000017000000}"/>
    <cellStyle name="60% - Énfasis1" xfId="20" builtinId="32" customBuiltin="1"/>
    <cellStyle name="60% - Énfasis1 2" xfId="67" xr:uid="{00000000-0005-0000-0000-000019000000}"/>
    <cellStyle name="60% - Énfasis2" xfId="24" builtinId="36" customBuiltin="1"/>
    <cellStyle name="60% - Énfasis2 2" xfId="68" xr:uid="{00000000-0005-0000-0000-00001B000000}"/>
    <cellStyle name="60% - Énfasis3" xfId="28" builtinId="40" customBuiltin="1"/>
    <cellStyle name="60% - Énfasis3 2" xfId="69" xr:uid="{00000000-0005-0000-0000-00001D000000}"/>
    <cellStyle name="60% - Énfasis4" xfId="32" builtinId="44" customBuiltin="1"/>
    <cellStyle name="60% - Énfasis4 2" xfId="70" xr:uid="{00000000-0005-0000-0000-00001F000000}"/>
    <cellStyle name="60% - Énfasis5" xfId="36" builtinId="48" customBuiltin="1"/>
    <cellStyle name="60% - Énfasis5 2" xfId="71" xr:uid="{00000000-0005-0000-0000-000021000000}"/>
    <cellStyle name="60% - Énfasis6" xfId="40" builtinId="52" customBuiltin="1"/>
    <cellStyle name="60% - Énfasis6 2" xfId="72" xr:uid="{00000000-0005-0000-0000-000023000000}"/>
    <cellStyle name="Buena 2" xfId="73" xr:uid="{00000000-0005-0000-0000-000025000000}"/>
    <cellStyle name="Bueno" xfId="7" builtinId="26" customBuiltin="1"/>
    <cellStyle name="Cálculo" xfId="12" builtinId="22" customBuiltin="1"/>
    <cellStyle name="Cálculo 2" xfId="74" xr:uid="{00000000-0005-0000-0000-000027000000}"/>
    <cellStyle name="Celda de comprobación" xfId="14" builtinId="23" customBuiltin="1"/>
    <cellStyle name="Celda de comprobación 2" xfId="75" xr:uid="{00000000-0005-0000-0000-000029000000}"/>
    <cellStyle name="Celda vinculada" xfId="13" builtinId="24" customBuiltin="1"/>
    <cellStyle name="Celda vinculada 2" xfId="76" xr:uid="{00000000-0005-0000-0000-00002B000000}"/>
    <cellStyle name="Encabezado 1" xfId="3" builtinId="16" customBuiltin="1"/>
    <cellStyle name="Encabezado 4" xfId="6" builtinId="19" customBuiltin="1"/>
    <cellStyle name="Encabezado 4 2" xfId="77" xr:uid="{00000000-0005-0000-0000-00002D000000}"/>
    <cellStyle name="Énfasis1" xfId="18" builtinId="29" customBuiltin="1"/>
    <cellStyle name="Énfasis1 2" xfId="78" xr:uid="{00000000-0005-0000-0000-00002F000000}"/>
    <cellStyle name="Énfasis2" xfId="21" builtinId="33" customBuiltin="1"/>
    <cellStyle name="Énfasis2 2" xfId="79" xr:uid="{00000000-0005-0000-0000-000031000000}"/>
    <cellStyle name="Énfasis3" xfId="25" builtinId="37" customBuiltin="1"/>
    <cellStyle name="Énfasis3 2" xfId="80" xr:uid="{00000000-0005-0000-0000-000033000000}"/>
    <cellStyle name="Énfasis4" xfId="29" builtinId="41" customBuiltin="1"/>
    <cellStyle name="Énfasis4 2" xfId="81" xr:uid="{00000000-0005-0000-0000-000035000000}"/>
    <cellStyle name="Énfasis5" xfId="33" builtinId="45" customBuiltin="1"/>
    <cellStyle name="Énfasis5 2" xfId="82" xr:uid="{00000000-0005-0000-0000-000037000000}"/>
    <cellStyle name="Énfasis6" xfId="37" builtinId="49" customBuiltin="1"/>
    <cellStyle name="Énfasis6 2" xfId="83" xr:uid="{00000000-0005-0000-0000-000039000000}"/>
    <cellStyle name="Entrada" xfId="10" builtinId="20" customBuiltin="1"/>
    <cellStyle name="Entrada 2" xfId="84" xr:uid="{00000000-0005-0000-0000-00003B000000}"/>
    <cellStyle name="Euro" xfId="42" xr:uid="{00000000-0005-0000-0000-00003C000000}"/>
    <cellStyle name="Euro 2" xfId="43" xr:uid="{00000000-0005-0000-0000-00003D000000}"/>
    <cellStyle name="Euro 3" xfId="44" xr:uid="{00000000-0005-0000-0000-00003E000000}"/>
    <cellStyle name="Euro 4" xfId="85" xr:uid="{00000000-0005-0000-0000-00003F000000}"/>
    <cellStyle name="Incorrecto" xfId="8" builtinId="27" customBuiltin="1"/>
    <cellStyle name="Incorrecto 2" xfId="86" xr:uid="{00000000-0005-0000-0000-000041000000}"/>
    <cellStyle name="Moneda" xfId="1" builtinId="4"/>
    <cellStyle name="Moneda 2" xfId="46" xr:uid="{00000000-0005-0000-0000-000043000000}"/>
    <cellStyle name="Moneda 3" xfId="47" xr:uid="{00000000-0005-0000-0000-000044000000}"/>
    <cellStyle name="Moneda 4" xfId="45" xr:uid="{00000000-0005-0000-0000-000045000000}"/>
    <cellStyle name="Neutral" xfId="9" builtinId="28" customBuiltin="1"/>
    <cellStyle name="Neutral 2" xfId="87" xr:uid="{00000000-0005-0000-0000-000047000000}"/>
    <cellStyle name="Normal" xfId="0" builtinId="0"/>
    <cellStyle name="Normal 2" xfId="48" xr:uid="{00000000-0005-0000-0000-000049000000}"/>
    <cellStyle name="Normal 2 2" xfId="88" xr:uid="{00000000-0005-0000-0000-00004A000000}"/>
    <cellStyle name="Normal 3" xfId="89" xr:uid="{00000000-0005-0000-0000-00004B000000}"/>
    <cellStyle name="Normal 4" xfId="100" xr:uid="{00000000-0005-0000-0000-00004C000000}"/>
    <cellStyle name="Normal 5" xfId="54" xr:uid="{00000000-0005-0000-0000-00004D000000}"/>
    <cellStyle name="Normal 6" xfId="41" xr:uid="{00000000-0005-0000-0000-00004E000000}"/>
    <cellStyle name="Notas 2" xfId="90" xr:uid="{00000000-0005-0000-0000-00004F000000}"/>
    <cellStyle name="Notas 3" xfId="101" xr:uid="{00000000-0005-0000-0000-000050000000}"/>
    <cellStyle name="Porcentaje 2" xfId="49" xr:uid="{00000000-0005-0000-0000-000051000000}"/>
    <cellStyle name="Porcentaje 3" xfId="50" xr:uid="{00000000-0005-0000-0000-000052000000}"/>
    <cellStyle name="Porcentaje 4" xfId="51" xr:uid="{00000000-0005-0000-0000-000053000000}"/>
    <cellStyle name="Porcentaje 5" xfId="52" xr:uid="{00000000-0005-0000-0000-000054000000}"/>
    <cellStyle name="Salida" xfId="11" builtinId="21" customBuiltin="1"/>
    <cellStyle name="Salida 2" xfId="91" xr:uid="{00000000-0005-0000-0000-000056000000}"/>
    <cellStyle name="Texto de advertencia" xfId="15" builtinId="11" customBuiltin="1"/>
    <cellStyle name="Texto de advertencia 2" xfId="92" xr:uid="{00000000-0005-0000-0000-000058000000}"/>
    <cellStyle name="Texto explicativo" xfId="16" builtinId="53" customBuiltin="1"/>
    <cellStyle name="Texto explicativo 2" xfId="93" xr:uid="{00000000-0005-0000-0000-00005A000000}"/>
    <cellStyle name="Título" xfId="2" builtinId="15" customBuiltin="1"/>
    <cellStyle name="Título 1 2" xfId="94" xr:uid="{00000000-0005-0000-0000-00005D000000}"/>
    <cellStyle name="Título 2" xfId="4" builtinId="17" customBuiltin="1"/>
    <cellStyle name="Título 2 2" xfId="53" xr:uid="{00000000-0005-0000-0000-00005F000000}"/>
    <cellStyle name="Título 2 2 2" xfId="95" xr:uid="{00000000-0005-0000-0000-000060000000}"/>
    <cellStyle name="Título 3" xfId="5" builtinId="18" customBuiltin="1"/>
    <cellStyle name="Título 3 2" xfId="96" xr:uid="{00000000-0005-0000-0000-000062000000}"/>
    <cellStyle name="Título 4" xfId="97" xr:uid="{00000000-0005-0000-0000-000063000000}"/>
    <cellStyle name="Total" xfId="17" builtinId="25" customBuiltin="1"/>
    <cellStyle name="Total 2" xfId="98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19.jpeg"/><Relationship Id="rId7" Type="http://schemas.openxmlformats.org/officeDocument/2006/relationships/image" Target="../media/image23.png"/><Relationship Id="rId12" Type="http://schemas.openxmlformats.org/officeDocument/2006/relationships/image" Target="../media/image26.jpe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22.png"/><Relationship Id="rId11" Type="http://schemas.openxmlformats.org/officeDocument/2006/relationships/image" Target="../media/image25.emf"/><Relationship Id="rId5" Type="http://schemas.openxmlformats.org/officeDocument/2006/relationships/image" Target="../media/image21.png"/><Relationship Id="rId10" Type="http://schemas.openxmlformats.org/officeDocument/2006/relationships/image" Target="../media/image7.emf"/><Relationship Id="rId4" Type="http://schemas.openxmlformats.org/officeDocument/2006/relationships/image" Target="../media/image20.jpeg"/><Relationship Id="rId9" Type="http://schemas.openxmlformats.org/officeDocument/2006/relationships/image" Target="../media/image2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7.emf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9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10.jpeg"/><Relationship Id="rId7" Type="http://schemas.openxmlformats.org/officeDocument/2006/relationships/image" Target="../media/image13.jpe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12.png"/><Relationship Id="rId5" Type="http://schemas.openxmlformats.org/officeDocument/2006/relationships/image" Target="../media/image1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15.jpeg"/><Relationship Id="rId5" Type="http://schemas.openxmlformats.org/officeDocument/2006/relationships/image" Target="../media/image13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13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3" Type="http://schemas.openxmlformats.org/officeDocument/2006/relationships/image" Target="../media/image10.jpeg"/><Relationship Id="rId7" Type="http://schemas.openxmlformats.org/officeDocument/2006/relationships/image" Target="../media/image12.pn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14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cid:image001.png@01D4A6B5.44B98F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</xdr:rowOff>
    </xdr:from>
    <xdr:to>
      <xdr:col>1</xdr:col>
      <xdr:colOff>1038226</xdr:colOff>
      <xdr:row>3</xdr:row>
      <xdr:rowOff>70613</xdr:rowOff>
    </xdr:to>
    <xdr:pic>
      <xdr:nvPicPr>
        <xdr:cNvPr id="6" name="Imagen 1" descr="cid:image001.png@01D4A6B5.44B98F9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1714500" cy="6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1590675</xdr:colOff>
      <xdr:row>0</xdr:row>
      <xdr:rowOff>0</xdr:rowOff>
    </xdr:from>
    <xdr:to>
      <xdr:col>2</xdr:col>
      <xdr:colOff>1028700</xdr:colOff>
      <xdr:row>4</xdr:row>
      <xdr:rowOff>104775</xdr:rowOff>
    </xdr:to>
    <xdr:pic>
      <xdr:nvPicPr>
        <xdr:cNvPr id="4" name="3 Imagen" descr="C:\Users\mmontero\Desktop\articl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0"/>
          <a:ext cx="170497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1320800</xdr:colOff>
      <xdr:row>0</xdr:row>
      <xdr:rowOff>0</xdr:rowOff>
    </xdr:from>
    <xdr:to>
      <xdr:col>2</xdr:col>
      <xdr:colOff>2603500</xdr:colOff>
      <xdr:row>5</xdr:row>
      <xdr:rowOff>35183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0"/>
          <a:ext cx="1282700" cy="955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99264</xdr:rowOff>
    </xdr:from>
    <xdr:to>
      <xdr:col>1</xdr:col>
      <xdr:colOff>1578133</xdr:colOff>
      <xdr:row>3</xdr:row>
      <xdr:rowOff>76199</xdr:rowOff>
    </xdr:to>
    <xdr:pic>
      <xdr:nvPicPr>
        <xdr:cNvPr id="2" name="Imagen 1" descr="cid:image001.png@01D4A6B5.44B98F9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9264"/>
          <a:ext cx="1644808" cy="548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2305050</xdr:colOff>
      <xdr:row>0</xdr:row>
      <xdr:rowOff>76200</xdr:rowOff>
    </xdr:from>
    <xdr:to>
      <xdr:col>2</xdr:col>
      <xdr:colOff>581025</xdr:colOff>
      <xdr:row>4</xdr:row>
      <xdr:rowOff>95250</xdr:rowOff>
    </xdr:to>
    <xdr:pic>
      <xdr:nvPicPr>
        <xdr:cNvPr id="7" name="6 Imagen" descr="C:\Users\mmontero\Desktop\Cursos-de-Formación-de-la-Consejería-de-Economía-Empresas-y-Empleo-de-la-JCCM.jp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76200"/>
          <a:ext cx="93345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1409700</xdr:colOff>
      <xdr:row>0</xdr:row>
      <xdr:rowOff>166158</xdr:rowOff>
    </xdr:from>
    <xdr:to>
      <xdr:col>2</xdr:col>
      <xdr:colOff>2802948</xdr:colOff>
      <xdr:row>4</xdr:row>
      <xdr:rowOff>70908</xdr:rowOff>
    </xdr:to>
    <xdr:pic>
      <xdr:nvPicPr>
        <xdr:cNvPr id="4" name="3 Imagen" descr="C:\Users\mmontero\Desktop\logo-vector-cepes-espana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6867" y="166158"/>
          <a:ext cx="1393248" cy="6385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</xdr:rowOff>
    </xdr:from>
    <xdr:to>
      <xdr:col>1</xdr:col>
      <xdr:colOff>1038226</xdr:colOff>
      <xdr:row>3</xdr:row>
      <xdr:rowOff>70613</xdr:rowOff>
    </xdr:to>
    <xdr:pic>
      <xdr:nvPicPr>
        <xdr:cNvPr id="6" name="Imagen 1" descr="cid:image001.png@01D4A6B5.44B98F9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1714500" cy="6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1695450</xdr:colOff>
      <xdr:row>0</xdr:row>
      <xdr:rowOff>65088</xdr:rowOff>
    </xdr:from>
    <xdr:to>
      <xdr:col>1</xdr:col>
      <xdr:colOff>2562225</xdr:colOff>
      <xdr:row>3</xdr:row>
      <xdr:rowOff>103188</xdr:rowOff>
    </xdr:to>
    <xdr:pic>
      <xdr:nvPicPr>
        <xdr:cNvPr id="10" name="9 Imagen" descr="C:\Users\mmontero\Desktop\Cursos-de-Formación-de-la-Consejería-de-Economía-Empresas-y-Empleo-de-la-JCCM.jpg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65088"/>
          <a:ext cx="86677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866775</xdr:colOff>
      <xdr:row>0</xdr:row>
      <xdr:rowOff>34926</xdr:rowOff>
    </xdr:from>
    <xdr:to>
      <xdr:col>2</xdr:col>
      <xdr:colOff>2019300</xdr:colOff>
      <xdr:row>3</xdr:row>
      <xdr:rowOff>101601</xdr:rowOff>
    </xdr:to>
    <xdr:pic>
      <xdr:nvPicPr>
        <xdr:cNvPr id="7" name="6 Imagen" descr="C:\Users\mmontero\Desktop\descarga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7650" y="34926"/>
          <a:ext cx="115252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2732087</xdr:colOff>
      <xdr:row>0</xdr:row>
      <xdr:rowOff>3174</xdr:rowOff>
    </xdr:from>
    <xdr:to>
      <xdr:col>3</xdr:col>
      <xdr:colOff>663574</xdr:colOff>
      <xdr:row>3</xdr:row>
      <xdr:rowOff>69849</xdr:rowOff>
    </xdr:to>
    <xdr:pic>
      <xdr:nvPicPr>
        <xdr:cNvPr id="11" name="10 Imagen" descr="C:\Users\mmontero\Desktop\descarga.pn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2962" y="3174"/>
          <a:ext cx="14001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520700</xdr:colOff>
      <xdr:row>4</xdr:row>
      <xdr:rowOff>23815</xdr:rowOff>
    </xdr:from>
    <xdr:to>
      <xdr:col>1</xdr:col>
      <xdr:colOff>1577975</xdr:colOff>
      <xdr:row>7</xdr:row>
      <xdr:rowOff>42865</xdr:rowOff>
    </xdr:to>
    <xdr:pic>
      <xdr:nvPicPr>
        <xdr:cNvPr id="14" name="13 Imagen" descr="C:\Users\mmontero\Desktop\02_IMD_ALBACETE.png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85815"/>
          <a:ext cx="1057275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193675</xdr:colOff>
      <xdr:row>4</xdr:row>
      <xdr:rowOff>38100</xdr:rowOff>
    </xdr:from>
    <xdr:to>
      <xdr:col>1</xdr:col>
      <xdr:colOff>355600</xdr:colOff>
      <xdr:row>7</xdr:row>
      <xdr:rowOff>76200</xdr:rowOff>
    </xdr:to>
    <xdr:pic>
      <xdr:nvPicPr>
        <xdr:cNvPr id="16" name="15 Imagen" descr="C:\Users\mmontero\Desktop\descarga (1).png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800100"/>
          <a:ext cx="92392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1982788</xdr:colOff>
      <xdr:row>5</xdr:row>
      <xdr:rowOff>49213</xdr:rowOff>
    </xdr:from>
    <xdr:to>
      <xdr:col>2</xdr:col>
      <xdr:colOff>2725737</xdr:colOff>
      <xdr:row>8</xdr:row>
      <xdr:rowOff>49213</xdr:rowOff>
    </xdr:to>
    <xdr:pic>
      <xdr:nvPicPr>
        <xdr:cNvPr id="12" name="11 Imagen" descr="C:\Users\mmontero\Desktop\logotipo JCCM.jp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3663" y="1001713"/>
          <a:ext cx="742949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2824165</xdr:colOff>
      <xdr:row>5</xdr:row>
      <xdr:rowOff>41275</xdr:rowOff>
    </xdr:from>
    <xdr:to>
      <xdr:col>3</xdr:col>
      <xdr:colOff>1079501</xdr:colOff>
      <xdr:row>8</xdr:row>
      <xdr:rowOff>31750</xdr:rowOff>
    </xdr:to>
    <xdr:pic>
      <xdr:nvPicPr>
        <xdr:cNvPr id="15" name="14 Imagen" descr="C:\Users\mmontero\Desktop\descarga.png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5040" y="993775"/>
          <a:ext cx="1724024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39688</xdr:colOff>
      <xdr:row>4</xdr:row>
      <xdr:rowOff>71439</xdr:rowOff>
    </xdr:from>
    <xdr:to>
      <xdr:col>2</xdr:col>
      <xdr:colOff>959480</xdr:colOff>
      <xdr:row>8</xdr:row>
      <xdr:rowOff>55564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3" y="833439"/>
          <a:ext cx="919792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3048001</xdr:colOff>
      <xdr:row>0</xdr:row>
      <xdr:rowOff>134938</xdr:rowOff>
    </xdr:from>
    <xdr:to>
      <xdr:col>1</xdr:col>
      <xdr:colOff>4349751</xdr:colOff>
      <xdr:row>2</xdr:row>
      <xdr:rowOff>173038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1" y="134938"/>
          <a:ext cx="13049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1912937</xdr:colOff>
      <xdr:row>4</xdr:row>
      <xdr:rowOff>79376</xdr:rowOff>
    </xdr:from>
    <xdr:to>
      <xdr:col>1</xdr:col>
      <xdr:colOff>3190874</xdr:colOff>
      <xdr:row>7</xdr:row>
      <xdr:rowOff>166688</xdr:rowOff>
    </xdr:to>
    <xdr:pic>
      <xdr:nvPicPr>
        <xdr:cNvPr id="20" name="19 Imagen" descr="C:\Users\mmontero\Desktop\descarga.jpg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937" y="841376"/>
          <a:ext cx="1277937" cy="658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</xdr:rowOff>
    </xdr:from>
    <xdr:to>
      <xdr:col>1</xdr:col>
      <xdr:colOff>1038226</xdr:colOff>
      <xdr:row>3</xdr:row>
      <xdr:rowOff>70613</xdr:rowOff>
    </xdr:to>
    <xdr:pic>
      <xdr:nvPicPr>
        <xdr:cNvPr id="2" name="Imagen 1" descr="cid:image001.png@01D4A6B5.44B98F9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1714500" cy="6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1876425</xdr:colOff>
      <xdr:row>0</xdr:row>
      <xdr:rowOff>0</xdr:rowOff>
    </xdr:from>
    <xdr:to>
      <xdr:col>2</xdr:col>
      <xdr:colOff>3267075</xdr:colOff>
      <xdr:row>3</xdr:row>
      <xdr:rowOff>114300</xdr:rowOff>
    </xdr:to>
    <xdr:pic>
      <xdr:nvPicPr>
        <xdr:cNvPr id="5" name="4 Imagen" descr="C:\Users\mmontero\Desktop\LOGO TGS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0"/>
          <a:ext cx="139065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1600200</xdr:colOff>
      <xdr:row>0</xdr:row>
      <xdr:rowOff>47625</xdr:rowOff>
    </xdr:from>
    <xdr:to>
      <xdr:col>1</xdr:col>
      <xdr:colOff>2774373</xdr:colOff>
      <xdr:row>4</xdr:row>
      <xdr:rowOff>76200</xdr:rowOff>
    </xdr:to>
    <xdr:pic>
      <xdr:nvPicPr>
        <xdr:cNvPr id="6" name="5 Imagen" descr="C:\Users\mmontero\Desktop\Cursos-de-Formación-de-la-Consejería-de-Economía-Empresas-y-Empleo-de-la-JCC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7625"/>
          <a:ext cx="1171575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3752850</xdr:colOff>
      <xdr:row>0</xdr:row>
      <xdr:rowOff>28575</xdr:rowOff>
    </xdr:from>
    <xdr:to>
      <xdr:col>2</xdr:col>
      <xdr:colOff>1391516</xdr:colOff>
      <xdr:row>3</xdr:row>
      <xdr:rowOff>123825</xdr:rowOff>
    </xdr:to>
    <xdr:pic>
      <xdr:nvPicPr>
        <xdr:cNvPr id="7" name="6 Imagen" descr="C:\Users\mmontero\Desktop\logo-vector-cepes-espana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8575"/>
          <a:ext cx="139065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3733800</xdr:colOff>
      <xdr:row>0</xdr:row>
      <xdr:rowOff>95250</xdr:rowOff>
    </xdr:from>
    <xdr:to>
      <xdr:col>3</xdr:col>
      <xdr:colOff>387257</xdr:colOff>
      <xdr:row>4</xdr:row>
      <xdr:rowOff>79375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95250"/>
          <a:ext cx="919792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</xdr:rowOff>
    </xdr:from>
    <xdr:to>
      <xdr:col>1</xdr:col>
      <xdr:colOff>1038226</xdr:colOff>
      <xdr:row>3</xdr:row>
      <xdr:rowOff>70613</xdr:rowOff>
    </xdr:to>
    <xdr:pic>
      <xdr:nvPicPr>
        <xdr:cNvPr id="2" name="Imagen 1" descr="cid:image001.png@01D4A6B5.44B98F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1714500" cy="6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485776</xdr:colOff>
      <xdr:row>0</xdr:row>
      <xdr:rowOff>57151</xdr:rowOff>
    </xdr:from>
    <xdr:to>
      <xdr:col>2</xdr:col>
      <xdr:colOff>1228725</xdr:colOff>
      <xdr:row>3</xdr:row>
      <xdr:rowOff>57151</xdr:rowOff>
    </xdr:to>
    <xdr:pic>
      <xdr:nvPicPr>
        <xdr:cNvPr id="5" name="4 Imagen" descr="C:\Users\mmontero\Desktop\logotipo JCC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1" y="57151"/>
          <a:ext cx="742949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1543050</xdr:colOff>
      <xdr:row>0</xdr:row>
      <xdr:rowOff>0</xdr:rowOff>
    </xdr:from>
    <xdr:to>
      <xdr:col>2</xdr:col>
      <xdr:colOff>3362325</xdr:colOff>
      <xdr:row>3</xdr:row>
      <xdr:rowOff>19050</xdr:rowOff>
    </xdr:to>
    <xdr:pic>
      <xdr:nvPicPr>
        <xdr:cNvPr id="6" name="5 Imagen" descr="C:\Users\mmontero\Desktop\LOGO TGSS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0"/>
          <a:ext cx="1819275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2324101</xdr:colOff>
      <xdr:row>0</xdr:row>
      <xdr:rowOff>28576</xdr:rowOff>
    </xdr:from>
    <xdr:to>
      <xdr:col>1</xdr:col>
      <xdr:colOff>3257551</xdr:colOff>
      <xdr:row>4</xdr:row>
      <xdr:rowOff>47626</xdr:rowOff>
    </xdr:to>
    <xdr:pic>
      <xdr:nvPicPr>
        <xdr:cNvPr id="8" name="7 Imagen" descr="C:\Users\mmontero\Desktop\Cursos-de-Formación-de-la-Consejería-de-Economía-Empresas-y-Empleo-de-la-JCCM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1" y="28576"/>
          <a:ext cx="9334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</xdr:rowOff>
    </xdr:from>
    <xdr:to>
      <xdr:col>1</xdr:col>
      <xdr:colOff>1038226</xdr:colOff>
      <xdr:row>3</xdr:row>
      <xdr:rowOff>70613</xdr:rowOff>
    </xdr:to>
    <xdr:pic>
      <xdr:nvPicPr>
        <xdr:cNvPr id="2" name="Imagen 1" descr="cid:image001.png@01D4A6B5.44B98F9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1714500" cy="6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2581275</xdr:colOff>
      <xdr:row>0</xdr:row>
      <xdr:rowOff>76200</xdr:rowOff>
    </xdr:from>
    <xdr:to>
      <xdr:col>1</xdr:col>
      <xdr:colOff>3362324</xdr:colOff>
      <xdr:row>3</xdr:row>
      <xdr:rowOff>152400</xdr:rowOff>
    </xdr:to>
    <xdr:pic>
      <xdr:nvPicPr>
        <xdr:cNvPr id="4" name="3 Imagen" descr="C:\Users\mmontero\Desktop\logotipo JCCM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6200"/>
          <a:ext cx="781049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3781425</xdr:colOff>
      <xdr:row>0</xdr:row>
      <xdr:rowOff>38100</xdr:rowOff>
    </xdr:from>
    <xdr:to>
      <xdr:col>2</xdr:col>
      <xdr:colOff>1285875</xdr:colOff>
      <xdr:row>3</xdr:row>
      <xdr:rowOff>180974</xdr:rowOff>
    </xdr:to>
    <xdr:pic>
      <xdr:nvPicPr>
        <xdr:cNvPr id="5" name="4 Imagen" descr="C:\Users\mmontero\Desktop\LOGO TGSS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38100"/>
          <a:ext cx="1314450" cy="7143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1390650</xdr:colOff>
      <xdr:row>0</xdr:row>
      <xdr:rowOff>47625</xdr:rowOff>
    </xdr:from>
    <xdr:to>
      <xdr:col>2</xdr:col>
      <xdr:colOff>2428875</xdr:colOff>
      <xdr:row>3</xdr:row>
      <xdr:rowOff>9525</xdr:rowOff>
    </xdr:to>
    <xdr:pic>
      <xdr:nvPicPr>
        <xdr:cNvPr id="6" name="5 Imagen" descr="C:\Users\mmontero\Desktop\logo-vector-cepes-espana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7625"/>
          <a:ext cx="1038225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2743200</xdr:colOff>
      <xdr:row>0</xdr:row>
      <xdr:rowOff>0</xdr:rowOff>
    </xdr:from>
    <xdr:to>
      <xdr:col>2</xdr:col>
      <xdr:colOff>3629025</xdr:colOff>
      <xdr:row>4</xdr:row>
      <xdr:rowOff>161925</xdr:rowOff>
    </xdr:to>
    <xdr:pic>
      <xdr:nvPicPr>
        <xdr:cNvPr id="8" name="7 Imagen" descr="C:\Users\mmontero\Desktop\descarga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0"/>
          <a:ext cx="8858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1266825</xdr:colOff>
      <xdr:row>0</xdr:row>
      <xdr:rowOff>95251</xdr:rowOff>
    </xdr:from>
    <xdr:to>
      <xdr:col>1</xdr:col>
      <xdr:colOff>2324100</xdr:colOff>
      <xdr:row>4</xdr:row>
      <xdr:rowOff>38101</xdr:rowOff>
    </xdr:to>
    <xdr:pic>
      <xdr:nvPicPr>
        <xdr:cNvPr id="9" name="8 Imagen" descr="C:\Users\mmontero\Desktop\Cursos-de-Formación-de-la-Consejería-de-Economía-Empresas-y-Empleo-de-la-JCCM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95251"/>
          <a:ext cx="105727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1114425</xdr:colOff>
      <xdr:row>4</xdr:row>
      <xdr:rowOff>85725</xdr:rowOff>
    </xdr:to>
    <xdr:pic>
      <xdr:nvPicPr>
        <xdr:cNvPr id="10" name="9 Imagen" descr="C:\Users\mmontero\Desktop\logo-once.jp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0"/>
          <a:ext cx="104775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</xdr:rowOff>
    </xdr:from>
    <xdr:to>
      <xdr:col>1</xdr:col>
      <xdr:colOff>1038226</xdr:colOff>
      <xdr:row>3</xdr:row>
      <xdr:rowOff>70613</xdr:rowOff>
    </xdr:to>
    <xdr:pic>
      <xdr:nvPicPr>
        <xdr:cNvPr id="6" name="Imagen 1" descr="cid:image001.png@01D4A6B5.44B98F9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1714500" cy="6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2943226</xdr:colOff>
      <xdr:row>0</xdr:row>
      <xdr:rowOff>76200</xdr:rowOff>
    </xdr:from>
    <xdr:to>
      <xdr:col>2</xdr:col>
      <xdr:colOff>469900</xdr:colOff>
      <xdr:row>3</xdr:row>
      <xdr:rowOff>114300</xdr:rowOff>
    </xdr:to>
    <xdr:pic>
      <xdr:nvPicPr>
        <xdr:cNvPr id="8" name="7 Imagen" descr="C:\Users\mmontero\Desktop\logotipo JCCM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6" y="76200"/>
          <a:ext cx="809624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1076325</xdr:colOff>
      <xdr:row>0</xdr:row>
      <xdr:rowOff>28575</xdr:rowOff>
    </xdr:from>
    <xdr:to>
      <xdr:col>2</xdr:col>
      <xdr:colOff>2257425</xdr:colOff>
      <xdr:row>3</xdr:row>
      <xdr:rowOff>161925</xdr:rowOff>
    </xdr:to>
    <xdr:pic>
      <xdr:nvPicPr>
        <xdr:cNvPr id="9" name="8 Imagen" descr="C:\Users\mmontero\Desktop\LOGO TGSS.pn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28575"/>
          <a:ext cx="118110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1543050</xdr:colOff>
      <xdr:row>0</xdr:row>
      <xdr:rowOff>76200</xdr:rowOff>
    </xdr:from>
    <xdr:to>
      <xdr:col>1</xdr:col>
      <xdr:colOff>2600325</xdr:colOff>
      <xdr:row>4</xdr:row>
      <xdr:rowOff>19050</xdr:rowOff>
    </xdr:to>
    <xdr:pic>
      <xdr:nvPicPr>
        <xdr:cNvPr id="10" name="9 Imagen" descr="C:\Users\mmontero\Desktop\Cursos-de-Formación-de-la-Consejería-de-Economía-Empresas-y-Empleo-de-la-JCCM.jp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76200"/>
          <a:ext cx="105727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2520950</xdr:colOff>
      <xdr:row>0</xdr:row>
      <xdr:rowOff>19050</xdr:rowOff>
    </xdr:from>
    <xdr:to>
      <xdr:col>2</xdr:col>
      <xdr:colOff>3914198</xdr:colOff>
      <xdr:row>3</xdr:row>
      <xdr:rowOff>105128</xdr:rowOff>
    </xdr:to>
    <xdr:pic>
      <xdr:nvPicPr>
        <xdr:cNvPr id="7" name="6 Imagen" descr="C:\Users\mmontero\Desktop\logo-vector-cepes-espana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9050"/>
          <a:ext cx="1393248" cy="6385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</xdr:rowOff>
    </xdr:from>
    <xdr:to>
      <xdr:col>1</xdr:col>
      <xdr:colOff>1038226</xdr:colOff>
      <xdr:row>3</xdr:row>
      <xdr:rowOff>70613</xdr:rowOff>
    </xdr:to>
    <xdr:pic>
      <xdr:nvPicPr>
        <xdr:cNvPr id="2" name="Imagen 1" descr="cid:image001.png@01D4A6B5.44B98F9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1714500" cy="6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2905126</xdr:colOff>
      <xdr:row>0</xdr:row>
      <xdr:rowOff>95250</xdr:rowOff>
    </xdr:from>
    <xdr:to>
      <xdr:col>1</xdr:col>
      <xdr:colOff>3600450</xdr:colOff>
      <xdr:row>3</xdr:row>
      <xdr:rowOff>66675</xdr:rowOff>
    </xdr:to>
    <xdr:pic>
      <xdr:nvPicPr>
        <xdr:cNvPr id="4" name="3 Imagen" descr="C:\Users\mmontero\Desktop\logotipo JCCM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6" y="95250"/>
          <a:ext cx="695324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</xdr:colOff>
      <xdr:row>0</xdr:row>
      <xdr:rowOff>0</xdr:rowOff>
    </xdr:from>
    <xdr:to>
      <xdr:col>2</xdr:col>
      <xdr:colOff>1409700</xdr:colOff>
      <xdr:row>3</xdr:row>
      <xdr:rowOff>161924</xdr:rowOff>
    </xdr:to>
    <xdr:pic>
      <xdr:nvPicPr>
        <xdr:cNvPr id="5" name="4 Imagen" descr="C:\Users\mmontero\Desktop\LOGO TGSS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0"/>
          <a:ext cx="1171575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1524000</xdr:colOff>
      <xdr:row>0</xdr:row>
      <xdr:rowOff>76200</xdr:rowOff>
    </xdr:from>
    <xdr:to>
      <xdr:col>1</xdr:col>
      <xdr:colOff>2581275</xdr:colOff>
      <xdr:row>4</xdr:row>
      <xdr:rowOff>19050</xdr:rowOff>
    </xdr:to>
    <xdr:pic>
      <xdr:nvPicPr>
        <xdr:cNvPr id="6" name="5 Imagen" descr="C:\Users\mmontero\Desktop\Cursos-de-Formación-de-la-Consejería-de-Economía-Empresas-y-Empleo-de-la-JCCM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6200"/>
          <a:ext cx="10572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</xdr:rowOff>
    </xdr:from>
    <xdr:to>
      <xdr:col>1</xdr:col>
      <xdr:colOff>1038226</xdr:colOff>
      <xdr:row>3</xdr:row>
      <xdr:rowOff>70613</xdr:rowOff>
    </xdr:to>
    <xdr:pic>
      <xdr:nvPicPr>
        <xdr:cNvPr id="2" name="Imagen 1" descr="cid:image001.png@01D4A6B5.44B98F9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1714500" cy="6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2705101</xdr:colOff>
      <xdr:row>0</xdr:row>
      <xdr:rowOff>38100</xdr:rowOff>
    </xdr:from>
    <xdr:to>
      <xdr:col>2</xdr:col>
      <xdr:colOff>638175</xdr:colOff>
      <xdr:row>3</xdr:row>
      <xdr:rowOff>76200</xdr:rowOff>
    </xdr:to>
    <xdr:pic>
      <xdr:nvPicPr>
        <xdr:cNvPr id="4" name="3 Imagen" descr="C:\Users\mmontero\Desktop\logotipo JCCM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1" y="38100"/>
          <a:ext cx="809624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3657601</xdr:colOff>
      <xdr:row>0</xdr:row>
      <xdr:rowOff>0</xdr:rowOff>
    </xdr:from>
    <xdr:to>
      <xdr:col>2</xdr:col>
      <xdr:colOff>1085851</xdr:colOff>
      <xdr:row>3</xdr:row>
      <xdr:rowOff>133350</xdr:rowOff>
    </xdr:to>
    <xdr:pic>
      <xdr:nvPicPr>
        <xdr:cNvPr id="5" name="4 Imagen" descr="C:\Users\mmontero\Desktop\LOGO TGSS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1" y="0"/>
          <a:ext cx="10858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2</xdr:col>
      <xdr:colOff>1981200</xdr:colOff>
      <xdr:row>4</xdr:row>
      <xdr:rowOff>85725</xdr:rowOff>
    </xdr:to>
    <xdr:pic>
      <xdr:nvPicPr>
        <xdr:cNvPr id="6" name="5 Imagen" descr="C:\Users\mmontero\Desktop\logo-once.jp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1047750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2152650</xdr:colOff>
      <xdr:row>0</xdr:row>
      <xdr:rowOff>0</xdr:rowOff>
    </xdr:from>
    <xdr:to>
      <xdr:col>3</xdr:col>
      <xdr:colOff>504825</xdr:colOff>
      <xdr:row>3</xdr:row>
      <xdr:rowOff>95250</xdr:rowOff>
    </xdr:to>
    <xdr:pic>
      <xdr:nvPicPr>
        <xdr:cNvPr id="7" name="6 Imagen" descr="C:\Users\mmontero\Desktop\logo-vector-cepes-espana.jp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0"/>
          <a:ext cx="139065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847726</xdr:colOff>
      <xdr:row>0</xdr:row>
      <xdr:rowOff>0</xdr:rowOff>
    </xdr:from>
    <xdr:to>
      <xdr:col>4</xdr:col>
      <xdr:colOff>1</xdr:colOff>
      <xdr:row>4</xdr:row>
      <xdr:rowOff>66675</xdr:rowOff>
    </xdr:to>
    <xdr:pic>
      <xdr:nvPicPr>
        <xdr:cNvPr id="8" name="7 Imagen" descr="C:\Users\mmontero\Desktop\descarga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1" y="0"/>
          <a:ext cx="742950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1466850</xdr:colOff>
      <xdr:row>0</xdr:row>
      <xdr:rowOff>57150</xdr:rowOff>
    </xdr:from>
    <xdr:to>
      <xdr:col>1</xdr:col>
      <xdr:colOff>2524125</xdr:colOff>
      <xdr:row>4</xdr:row>
      <xdr:rowOff>0</xdr:rowOff>
    </xdr:to>
    <xdr:pic>
      <xdr:nvPicPr>
        <xdr:cNvPr id="9" name="8 Imagen" descr="C:\Users\mmontero\Desktop\Cursos-de-Formación-de-la-Consejería-de-Economía-Empresas-y-Empleo-de-la-JCCM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7150"/>
          <a:ext cx="10572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</xdr:rowOff>
    </xdr:from>
    <xdr:to>
      <xdr:col>1</xdr:col>
      <xdr:colOff>1133474</xdr:colOff>
      <xdr:row>3</xdr:row>
      <xdr:rowOff>106286</xdr:rowOff>
    </xdr:to>
    <xdr:pic>
      <xdr:nvPicPr>
        <xdr:cNvPr id="2" name="Imagen 1" descr="cid:image001.png@01D4A6B5.44B98F9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1809749" cy="677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0</xdr:rowOff>
    </xdr:from>
    <xdr:to>
      <xdr:col>2</xdr:col>
      <xdr:colOff>1181100</xdr:colOff>
      <xdr:row>4</xdr:row>
      <xdr:rowOff>66675</xdr:rowOff>
    </xdr:to>
    <xdr:pic>
      <xdr:nvPicPr>
        <xdr:cNvPr id="6" name="5 Imagen" descr="C:\Users\mmontero\Desktop\logo-vector-servef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113347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</xdr:rowOff>
    </xdr:from>
    <xdr:to>
      <xdr:col>1</xdr:col>
      <xdr:colOff>1038226</xdr:colOff>
      <xdr:row>3</xdr:row>
      <xdr:rowOff>70613</xdr:rowOff>
    </xdr:to>
    <xdr:pic>
      <xdr:nvPicPr>
        <xdr:cNvPr id="2" name="Imagen 1" descr="cid:image001.png@01D4A6B5.44B98F9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"/>
          <a:ext cx="1714500" cy="6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95252</xdr:colOff>
      <xdr:row>0</xdr:row>
      <xdr:rowOff>0</xdr:rowOff>
    </xdr:from>
    <xdr:to>
      <xdr:col>2</xdr:col>
      <xdr:colOff>1228726</xdr:colOff>
      <xdr:row>4</xdr:row>
      <xdr:rowOff>114300</xdr:rowOff>
    </xdr:to>
    <xdr:pic>
      <xdr:nvPicPr>
        <xdr:cNvPr id="5" name="4 Imagen" descr="C:\Users\mmontero\Desktop\untitled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7" y="0"/>
          <a:ext cx="1133474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7:F31"/>
  <sheetViews>
    <sheetView workbookViewId="0">
      <selection activeCell="E14" sqref="E14"/>
    </sheetView>
  </sheetViews>
  <sheetFormatPr baseColWidth="10" defaultRowHeight="15" x14ac:dyDescent="0.25"/>
  <cols>
    <col min="1" max="1" width="11.42578125" style="3"/>
    <col min="2" max="2" width="34" style="3" customWidth="1"/>
    <col min="3" max="3" width="51.42578125" style="3" customWidth="1"/>
    <col min="4" max="4" width="17.85546875" style="3" bestFit="1" customWidth="1"/>
    <col min="5" max="6" width="11.42578125" style="3"/>
  </cols>
  <sheetData>
    <row r="7" spans="1:5" ht="15.75" x14ac:dyDescent="0.3">
      <c r="A7" s="1"/>
      <c r="B7" s="7" t="s">
        <v>0</v>
      </c>
      <c r="C7" s="7" t="s">
        <v>1</v>
      </c>
      <c r="D7" s="7" t="s">
        <v>207</v>
      </c>
    </row>
    <row r="8" spans="1:5" ht="28.5" customHeight="1" x14ac:dyDescent="0.3">
      <c r="A8" s="56">
        <v>2015</v>
      </c>
      <c r="B8" s="46" t="s">
        <v>135</v>
      </c>
      <c r="C8" s="47" t="s">
        <v>165</v>
      </c>
      <c r="D8" s="13">
        <v>6033.75</v>
      </c>
    </row>
    <row r="9" spans="1:5" ht="27" customHeight="1" x14ac:dyDescent="0.3">
      <c r="A9" s="56">
        <v>2015</v>
      </c>
      <c r="B9" s="46" t="s">
        <v>135</v>
      </c>
      <c r="C9" s="47" t="s">
        <v>166</v>
      </c>
      <c r="D9" s="13">
        <v>3545.33</v>
      </c>
    </row>
    <row r="10" spans="1:5" ht="16.5" x14ac:dyDescent="0.35">
      <c r="D10" s="48">
        <f>SUM(D8:D9)</f>
        <v>9579.08</v>
      </c>
    </row>
    <row r="11" spans="1:5" ht="27" x14ac:dyDescent="0.3">
      <c r="A11" s="21">
        <v>2016</v>
      </c>
      <c r="B11" s="46" t="s">
        <v>135</v>
      </c>
      <c r="C11" s="12" t="s">
        <v>167</v>
      </c>
      <c r="D11" s="13">
        <v>20404.939999999999</v>
      </c>
      <c r="E11" s="49"/>
    </row>
    <row r="12" spans="1:5" ht="16.5" x14ac:dyDescent="0.35">
      <c r="A12" s="78"/>
      <c r="B12" s="79"/>
      <c r="C12" s="80"/>
      <c r="D12" s="48">
        <f>SUM(D11:D11)</f>
        <v>20404.939999999999</v>
      </c>
    </row>
    <row r="13" spans="1:5" ht="30.75" customHeight="1" x14ac:dyDescent="0.25">
      <c r="A13" s="20">
        <v>2017</v>
      </c>
      <c r="B13" s="60" t="s">
        <v>135</v>
      </c>
      <c r="C13" s="71" t="s">
        <v>222</v>
      </c>
      <c r="D13" s="13">
        <v>3656.48</v>
      </c>
    </row>
    <row r="14" spans="1:5" ht="30.75" customHeight="1" x14ac:dyDescent="0.25">
      <c r="A14" s="20">
        <v>2017</v>
      </c>
      <c r="B14" s="60" t="s">
        <v>135</v>
      </c>
      <c r="C14" s="71" t="s">
        <v>218</v>
      </c>
      <c r="D14" s="13">
        <v>4128.3</v>
      </c>
    </row>
    <row r="15" spans="1:5" ht="30.75" customHeight="1" x14ac:dyDescent="0.25">
      <c r="A15" s="20">
        <v>2017</v>
      </c>
      <c r="B15" s="60" t="s">
        <v>135</v>
      </c>
      <c r="C15" s="71" t="s">
        <v>219</v>
      </c>
      <c r="D15" s="13">
        <v>4417.28</v>
      </c>
    </row>
    <row r="16" spans="1:5" ht="30.75" customHeight="1" x14ac:dyDescent="0.25">
      <c r="A16" s="20">
        <v>2017</v>
      </c>
      <c r="B16" s="60" t="s">
        <v>135</v>
      </c>
      <c r="C16" s="71" t="s">
        <v>221</v>
      </c>
      <c r="D16" s="13">
        <v>4471.88</v>
      </c>
    </row>
    <row r="17" spans="1:5" ht="30.75" customHeight="1" x14ac:dyDescent="0.25">
      <c r="A17" s="20">
        <v>2017</v>
      </c>
      <c r="B17" s="60" t="s">
        <v>135</v>
      </c>
      <c r="C17" s="71" t="s">
        <v>223</v>
      </c>
      <c r="D17" s="13">
        <v>4941.17</v>
      </c>
    </row>
    <row r="18" spans="1:5" ht="30.75" customHeight="1" x14ac:dyDescent="0.25">
      <c r="A18" s="20">
        <v>2017</v>
      </c>
      <c r="B18" s="60" t="s">
        <v>135</v>
      </c>
      <c r="C18" s="71" t="s">
        <v>224</v>
      </c>
      <c r="D18" s="13">
        <v>5599.55</v>
      </c>
    </row>
    <row r="19" spans="1:5" ht="30.75" customHeight="1" x14ac:dyDescent="0.25">
      <c r="A19" s="20">
        <v>2017</v>
      </c>
      <c r="B19" s="60" t="s">
        <v>135</v>
      </c>
      <c r="C19" s="71" t="s">
        <v>220</v>
      </c>
      <c r="D19" s="13">
        <v>7164.29</v>
      </c>
    </row>
    <row r="20" spans="1:5" ht="35.25" customHeight="1" x14ac:dyDescent="0.3">
      <c r="A20" s="20">
        <v>2017</v>
      </c>
      <c r="B20" s="60" t="s">
        <v>135</v>
      </c>
      <c r="C20" s="47" t="s">
        <v>216</v>
      </c>
      <c r="D20" s="13">
        <v>10582.95</v>
      </c>
    </row>
    <row r="21" spans="1:5" ht="28.5" customHeight="1" x14ac:dyDescent="0.3">
      <c r="A21" s="20">
        <v>2017</v>
      </c>
      <c r="B21" s="46" t="s">
        <v>135</v>
      </c>
      <c r="C21" s="52" t="s">
        <v>22</v>
      </c>
      <c r="D21" s="13">
        <v>54326.45</v>
      </c>
      <c r="E21" s="49"/>
    </row>
    <row r="22" spans="1:5" ht="16.5" x14ac:dyDescent="0.35">
      <c r="A22" s="78"/>
      <c r="B22" s="79"/>
      <c r="C22" s="80"/>
      <c r="D22" s="48">
        <f>SUM(D13:D21)</f>
        <v>99288.349999999991</v>
      </c>
    </row>
    <row r="23" spans="1:5" ht="27" x14ac:dyDescent="0.3">
      <c r="A23" s="20">
        <v>2018</v>
      </c>
      <c r="B23" s="46" t="s">
        <v>135</v>
      </c>
      <c r="C23" s="71" t="s">
        <v>215</v>
      </c>
      <c r="D23" s="6">
        <v>7445.3</v>
      </c>
    </row>
    <row r="24" spans="1:5" ht="27" x14ac:dyDescent="0.3">
      <c r="A24" s="20">
        <v>2018</v>
      </c>
      <c r="B24" s="46" t="s">
        <v>135</v>
      </c>
      <c r="C24" s="71" t="s">
        <v>217</v>
      </c>
      <c r="D24" s="6">
        <v>6979.02</v>
      </c>
    </row>
    <row r="25" spans="1:5" ht="27" x14ac:dyDescent="0.3">
      <c r="A25" s="20">
        <v>2018</v>
      </c>
      <c r="B25" s="46" t="s">
        <v>135</v>
      </c>
      <c r="C25" s="71" t="s">
        <v>163</v>
      </c>
      <c r="D25" s="6">
        <v>6147.48</v>
      </c>
    </row>
    <row r="26" spans="1:5" ht="27" x14ac:dyDescent="0.3">
      <c r="A26" s="20">
        <v>2018</v>
      </c>
      <c r="B26" s="46" t="s">
        <v>135</v>
      </c>
      <c r="C26" s="71" t="s">
        <v>164</v>
      </c>
      <c r="D26" s="6">
        <v>6014.21</v>
      </c>
    </row>
    <row r="27" spans="1:5" ht="27" x14ac:dyDescent="0.3">
      <c r="A27" s="20">
        <v>2018</v>
      </c>
      <c r="B27" s="46" t="s">
        <v>135</v>
      </c>
      <c r="C27" s="47" t="s">
        <v>211</v>
      </c>
      <c r="D27" s="6">
        <v>10014.5</v>
      </c>
    </row>
    <row r="28" spans="1:5" ht="27" x14ac:dyDescent="0.3">
      <c r="A28" s="20">
        <v>2018</v>
      </c>
      <c r="B28" s="46" t="s">
        <v>135</v>
      </c>
      <c r="C28" s="47" t="s">
        <v>212</v>
      </c>
      <c r="D28" s="6">
        <v>10875.24</v>
      </c>
    </row>
    <row r="29" spans="1:5" ht="27" x14ac:dyDescent="0.3">
      <c r="A29" s="20">
        <v>2018</v>
      </c>
      <c r="B29" s="46" t="s">
        <v>135</v>
      </c>
      <c r="C29" s="71" t="s">
        <v>213</v>
      </c>
      <c r="D29" s="6">
        <v>12336.48</v>
      </c>
    </row>
    <row r="30" spans="1:5" ht="27" x14ac:dyDescent="0.3">
      <c r="A30" s="20">
        <v>2018</v>
      </c>
      <c r="B30" s="46" t="s">
        <v>135</v>
      </c>
      <c r="C30" s="47" t="s">
        <v>214</v>
      </c>
      <c r="D30" s="6">
        <v>12948.61</v>
      </c>
    </row>
    <row r="31" spans="1:5" ht="16.5" x14ac:dyDescent="0.35">
      <c r="A31" s="78"/>
      <c r="B31" s="79"/>
      <c r="C31" s="80"/>
      <c r="D31" s="48">
        <f>SUM(D23:D30)</f>
        <v>72760.84</v>
      </c>
    </row>
  </sheetData>
  <mergeCells count="3">
    <mergeCell ref="A12:C12"/>
    <mergeCell ref="A22:C22"/>
    <mergeCell ref="A31:C31"/>
  </mergeCells>
  <pageMargins left="0.7" right="0.7" top="0.75" bottom="0.75" header="0.3" footer="0.3"/>
  <pageSetup paperSize="9" scale="73" fitToHeight="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7:E24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11.42578125" style="3"/>
    <col min="2" max="2" width="39.85546875" style="3" bestFit="1" customWidth="1"/>
    <col min="3" max="3" width="57.85546875" style="3" bestFit="1" customWidth="1"/>
    <col min="4" max="4" width="37.28515625" style="3" bestFit="1" customWidth="1"/>
    <col min="5" max="5" width="17.85546875" style="3" bestFit="1" customWidth="1"/>
  </cols>
  <sheetData>
    <row r="7" spans="1:5" ht="15.75" x14ac:dyDescent="0.3">
      <c r="A7" s="14" t="s">
        <v>11</v>
      </c>
      <c r="B7" s="7" t="s">
        <v>10</v>
      </c>
      <c r="C7" s="7" t="s">
        <v>1</v>
      </c>
      <c r="D7" s="7" t="s">
        <v>12</v>
      </c>
    </row>
    <row r="8" spans="1:5" ht="15.75" x14ac:dyDescent="0.3">
      <c r="A8" s="27"/>
      <c r="B8" s="27"/>
      <c r="C8" s="27"/>
      <c r="D8" s="27"/>
    </row>
    <row r="9" spans="1:5" ht="15.75" x14ac:dyDescent="0.3">
      <c r="A9" s="4">
        <v>2015</v>
      </c>
      <c r="B9" s="24" t="s">
        <v>53</v>
      </c>
      <c r="C9" s="39" t="s">
        <v>54</v>
      </c>
      <c r="D9" s="22">
        <v>172527.6</v>
      </c>
    </row>
    <row r="10" spans="1:5" ht="33" customHeight="1" x14ac:dyDescent="0.35">
      <c r="A10" s="10"/>
      <c r="B10" s="15"/>
      <c r="C10" s="11"/>
      <c r="D10" s="48">
        <f>SUM(D9:D9)</f>
        <v>172527.6</v>
      </c>
    </row>
    <row r="11" spans="1:5" ht="33" customHeight="1" x14ac:dyDescent="0.3">
      <c r="A11" s="21">
        <v>2016</v>
      </c>
      <c r="B11" s="24" t="s">
        <v>13</v>
      </c>
      <c r="C11" s="31" t="s">
        <v>62</v>
      </c>
      <c r="D11" s="22">
        <v>4142.87</v>
      </c>
      <c r="E11" s="38"/>
    </row>
    <row r="12" spans="1:5" ht="33" customHeight="1" x14ac:dyDescent="0.3">
      <c r="A12" s="21">
        <v>2016</v>
      </c>
      <c r="B12" s="24" t="s">
        <v>13</v>
      </c>
      <c r="C12" s="31" t="s">
        <v>203</v>
      </c>
      <c r="D12" s="22">
        <v>101538.59</v>
      </c>
      <c r="E12" s="38"/>
    </row>
    <row r="13" spans="1:5" ht="33" customHeight="1" x14ac:dyDescent="0.3">
      <c r="A13" s="21">
        <v>2016</v>
      </c>
      <c r="B13" s="24" t="s">
        <v>13</v>
      </c>
      <c r="C13" s="39" t="s">
        <v>204</v>
      </c>
      <c r="D13" s="22">
        <v>237847.48</v>
      </c>
      <c r="E13" s="38"/>
    </row>
    <row r="14" spans="1:5" ht="15.75" x14ac:dyDescent="0.3">
      <c r="A14" s="21">
        <v>2016</v>
      </c>
      <c r="B14" s="24" t="s">
        <v>13</v>
      </c>
      <c r="C14" s="12" t="s">
        <v>153</v>
      </c>
      <c r="D14" s="22">
        <v>72120</v>
      </c>
    </row>
    <row r="15" spans="1:5" ht="16.5" x14ac:dyDescent="0.35">
      <c r="A15" s="32"/>
      <c r="B15" s="33"/>
      <c r="C15" s="34"/>
      <c r="D15" s="48">
        <f>SUM(D11:D14)</f>
        <v>415648.94</v>
      </c>
    </row>
    <row r="16" spans="1:5" ht="28.5" customHeight="1" x14ac:dyDescent="0.25">
      <c r="A16" s="20">
        <v>2017</v>
      </c>
      <c r="B16" s="26" t="s">
        <v>13</v>
      </c>
      <c r="C16" s="23" t="s">
        <v>126</v>
      </c>
      <c r="D16" s="22">
        <v>146342.31</v>
      </c>
    </row>
    <row r="17" spans="1:5" x14ac:dyDescent="0.25">
      <c r="A17" s="20">
        <v>2017</v>
      </c>
      <c r="B17" s="26" t="s">
        <v>13</v>
      </c>
      <c r="C17" s="23" t="s">
        <v>127</v>
      </c>
      <c r="D17" s="22">
        <v>145384.07</v>
      </c>
    </row>
    <row r="18" spans="1:5" ht="29.25" customHeight="1" x14ac:dyDescent="0.25">
      <c r="A18" s="20">
        <v>2017</v>
      </c>
      <c r="B18" s="26" t="s">
        <v>13</v>
      </c>
      <c r="C18" s="39" t="s">
        <v>63</v>
      </c>
      <c r="D18" s="22">
        <v>72120</v>
      </c>
    </row>
    <row r="19" spans="1:5" ht="16.5" x14ac:dyDescent="0.35">
      <c r="B19" s="25"/>
      <c r="D19" s="48">
        <f>SUM(D16:D18)</f>
        <v>363846.38</v>
      </c>
    </row>
    <row r="20" spans="1:5" x14ac:dyDescent="0.25">
      <c r="A20" s="20">
        <v>2018</v>
      </c>
      <c r="B20" s="26" t="s">
        <v>13</v>
      </c>
      <c r="C20" s="23" t="s">
        <v>205</v>
      </c>
      <c r="D20" s="22">
        <v>150450.47</v>
      </c>
      <c r="E20" s="38"/>
    </row>
    <row r="21" spans="1:5" x14ac:dyDescent="0.25">
      <c r="A21" s="20">
        <v>2018</v>
      </c>
      <c r="B21" s="26" t="s">
        <v>13</v>
      </c>
      <c r="C21" s="23" t="s">
        <v>206</v>
      </c>
      <c r="D21" s="22">
        <v>180295.5</v>
      </c>
      <c r="E21" s="38"/>
    </row>
    <row r="22" spans="1:5" ht="40.5" x14ac:dyDescent="0.25">
      <c r="A22" s="20">
        <v>2018</v>
      </c>
      <c r="B22" s="39" t="s">
        <v>125</v>
      </c>
      <c r="C22" s="39" t="s">
        <v>156</v>
      </c>
      <c r="D22" s="22">
        <v>166666.67000000001</v>
      </c>
      <c r="E22" s="38"/>
    </row>
    <row r="23" spans="1:5" ht="41.25" customHeight="1" x14ac:dyDescent="0.25">
      <c r="A23" s="20">
        <v>2018</v>
      </c>
      <c r="B23" s="39" t="s">
        <v>125</v>
      </c>
      <c r="C23" s="39" t="s">
        <v>157</v>
      </c>
      <c r="D23" s="22">
        <v>270906.23999999999</v>
      </c>
      <c r="E23" s="38"/>
    </row>
    <row r="24" spans="1:5" ht="16.5" x14ac:dyDescent="0.35">
      <c r="A24" s="32"/>
      <c r="B24" s="34"/>
      <c r="C24" s="34"/>
      <c r="D24" s="48">
        <f>SUM(D20:D23)</f>
        <v>768318.88</v>
      </c>
    </row>
  </sheetData>
  <pageMargins left="0.7" right="0.7" top="0.75" bottom="0.75" header="0.3" footer="0.3"/>
  <pageSetup paperSize="9" scale="81" fitToHeight="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A11:F60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11.42578125" style="3"/>
    <col min="2" max="2" width="68.7109375" style="3" customWidth="1"/>
    <col min="3" max="3" width="52" style="3" customWidth="1"/>
    <col min="4" max="4" width="17.85546875" style="3" bestFit="1" customWidth="1"/>
    <col min="5" max="5" width="11.42578125" style="37"/>
    <col min="6" max="6" width="11.42578125" style="3"/>
  </cols>
  <sheetData>
    <row r="11" spans="1:4" ht="15.75" x14ac:dyDescent="0.3">
      <c r="A11" s="1"/>
      <c r="B11" s="7" t="s">
        <v>0</v>
      </c>
      <c r="C11" s="7" t="s">
        <v>1</v>
      </c>
      <c r="D11" s="7" t="s">
        <v>207</v>
      </c>
    </row>
    <row r="12" spans="1:4" ht="27" x14ac:dyDescent="0.3">
      <c r="A12" s="56">
        <v>2015</v>
      </c>
      <c r="B12" s="35" t="s">
        <v>48</v>
      </c>
      <c r="C12" s="45" t="s">
        <v>89</v>
      </c>
      <c r="D12" s="22">
        <v>46822.5</v>
      </c>
    </row>
    <row r="13" spans="1:4" ht="27" x14ac:dyDescent="0.3">
      <c r="A13" s="56">
        <v>2015</v>
      </c>
      <c r="B13" s="35" t="s">
        <v>48</v>
      </c>
      <c r="C13" s="45" t="s">
        <v>90</v>
      </c>
      <c r="D13" s="22">
        <v>4680</v>
      </c>
    </row>
    <row r="14" spans="1:4" ht="27" x14ac:dyDescent="0.3">
      <c r="A14" s="56">
        <v>2015</v>
      </c>
      <c r="B14" s="35" t="s">
        <v>48</v>
      </c>
      <c r="C14" s="45" t="s">
        <v>92</v>
      </c>
      <c r="D14" s="22">
        <v>3240</v>
      </c>
    </row>
    <row r="15" spans="1:4" ht="15.75" x14ac:dyDescent="0.3">
      <c r="A15" s="56">
        <v>2015</v>
      </c>
      <c r="B15" s="35" t="s">
        <v>133</v>
      </c>
      <c r="C15" s="43" t="s">
        <v>91</v>
      </c>
      <c r="D15" s="22">
        <v>141800</v>
      </c>
    </row>
    <row r="16" spans="1:4" ht="27" x14ac:dyDescent="0.25">
      <c r="A16" s="56">
        <v>2015</v>
      </c>
      <c r="B16" s="12" t="s">
        <v>132</v>
      </c>
      <c r="C16" s="40" t="s">
        <v>101</v>
      </c>
      <c r="D16" s="13">
        <v>30000</v>
      </c>
    </row>
    <row r="17" spans="1:5" ht="15.75" x14ac:dyDescent="0.3">
      <c r="A17" s="4">
        <v>2015</v>
      </c>
      <c r="B17" s="64" t="s">
        <v>93</v>
      </c>
      <c r="C17" s="39" t="s">
        <v>99</v>
      </c>
      <c r="D17" s="22">
        <v>34000</v>
      </c>
    </row>
    <row r="18" spans="1:5" ht="16.5" x14ac:dyDescent="0.35">
      <c r="A18" s="1"/>
      <c r="B18" s="44"/>
      <c r="C18" s="44"/>
      <c r="D18" s="48">
        <f>SUM(D12:D17)</f>
        <v>260542.5</v>
      </c>
    </row>
    <row r="19" spans="1:5" ht="15.75" x14ac:dyDescent="0.3">
      <c r="A19" s="21">
        <v>2016</v>
      </c>
      <c r="B19" s="18" t="s">
        <v>68</v>
      </c>
      <c r="C19" s="5" t="s">
        <v>67</v>
      </c>
      <c r="D19" s="13">
        <v>48750</v>
      </c>
    </row>
    <row r="20" spans="1:5" ht="15.75" x14ac:dyDescent="0.3">
      <c r="A20" s="21">
        <v>2016</v>
      </c>
      <c r="B20" s="18" t="s">
        <v>130</v>
      </c>
      <c r="C20" s="5" t="s">
        <v>96</v>
      </c>
      <c r="D20" s="13">
        <v>47740</v>
      </c>
    </row>
    <row r="21" spans="1:5" ht="15.75" x14ac:dyDescent="0.3">
      <c r="A21" s="21">
        <v>2016</v>
      </c>
      <c r="B21" s="18" t="s">
        <v>130</v>
      </c>
      <c r="C21" s="5" t="s">
        <v>80</v>
      </c>
      <c r="D21" s="13">
        <v>2160.3000000000002</v>
      </c>
    </row>
    <row r="22" spans="1:5" ht="15.75" x14ac:dyDescent="0.3">
      <c r="A22" s="21">
        <v>2016</v>
      </c>
      <c r="B22" s="18" t="s">
        <v>130</v>
      </c>
      <c r="C22" s="5" t="s">
        <v>88</v>
      </c>
      <c r="D22" s="13">
        <v>1698</v>
      </c>
    </row>
    <row r="23" spans="1:5" ht="15.75" x14ac:dyDescent="0.3">
      <c r="A23" s="21">
        <v>2016</v>
      </c>
      <c r="B23" s="18" t="s">
        <v>130</v>
      </c>
      <c r="C23" s="5" t="s">
        <v>32</v>
      </c>
      <c r="D23" s="13">
        <v>8000</v>
      </c>
    </row>
    <row r="24" spans="1:5" ht="40.5" x14ac:dyDescent="0.3">
      <c r="A24" s="65">
        <v>2016</v>
      </c>
      <c r="B24" s="57" t="s">
        <v>93</v>
      </c>
      <c r="C24" s="68" t="s">
        <v>85</v>
      </c>
      <c r="D24" s="66">
        <v>34950.07</v>
      </c>
      <c r="E24" s="55"/>
    </row>
    <row r="25" spans="1:5" ht="40.5" x14ac:dyDescent="0.3">
      <c r="A25" s="65">
        <v>2016</v>
      </c>
      <c r="B25" s="57" t="s">
        <v>93</v>
      </c>
      <c r="C25" s="68" t="s">
        <v>86</v>
      </c>
      <c r="D25" s="66">
        <v>33223.230000000003</v>
      </c>
      <c r="E25" s="55"/>
    </row>
    <row r="26" spans="1:5" ht="15.75" x14ac:dyDescent="0.3">
      <c r="A26" s="65">
        <v>2016</v>
      </c>
      <c r="B26" s="18" t="s">
        <v>48</v>
      </c>
      <c r="C26" s="69" t="s">
        <v>94</v>
      </c>
      <c r="D26" s="67">
        <v>6240</v>
      </c>
    </row>
    <row r="27" spans="1:5" ht="15.75" x14ac:dyDescent="0.3">
      <c r="A27" s="65">
        <v>2016</v>
      </c>
      <c r="B27" s="18" t="s">
        <v>48</v>
      </c>
      <c r="C27" s="69" t="s">
        <v>95</v>
      </c>
      <c r="D27" s="67">
        <v>13110</v>
      </c>
    </row>
    <row r="28" spans="1:5" ht="27" x14ac:dyDescent="0.3">
      <c r="A28" s="65">
        <v>2016</v>
      </c>
      <c r="B28" s="18" t="s">
        <v>97</v>
      </c>
      <c r="C28" s="69" t="s">
        <v>98</v>
      </c>
      <c r="D28" s="67">
        <v>5231</v>
      </c>
    </row>
    <row r="29" spans="1:5" ht="15.75" x14ac:dyDescent="0.3">
      <c r="A29" s="65">
        <v>2016</v>
      </c>
      <c r="B29" s="18" t="s">
        <v>131</v>
      </c>
      <c r="C29" s="69" t="s">
        <v>100</v>
      </c>
      <c r="D29" s="67">
        <v>5500</v>
      </c>
    </row>
    <row r="30" spans="1:5" ht="15.75" x14ac:dyDescent="0.3">
      <c r="A30" s="65">
        <v>2016</v>
      </c>
      <c r="B30" s="18" t="s">
        <v>48</v>
      </c>
      <c r="C30" s="69" t="s">
        <v>102</v>
      </c>
      <c r="D30" s="67">
        <v>45075</v>
      </c>
    </row>
    <row r="31" spans="1:5" ht="15.75" x14ac:dyDescent="0.3">
      <c r="A31" s="65">
        <v>2016</v>
      </c>
      <c r="B31" s="12" t="s">
        <v>78</v>
      </c>
      <c r="C31" s="69" t="s">
        <v>91</v>
      </c>
      <c r="D31" s="67">
        <v>141800</v>
      </c>
    </row>
    <row r="32" spans="1:5" ht="15.75" x14ac:dyDescent="0.3">
      <c r="A32" s="7">
        <v>2016</v>
      </c>
      <c r="B32" s="64" t="s">
        <v>93</v>
      </c>
      <c r="C32" s="5" t="s">
        <v>36</v>
      </c>
      <c r="D32" s="6">
        <v>68000</v>
      </c>
    </row>
    <row r="33" spans="1:4" ht="16.5" x14ac:dyDescent="0.35">
      <c r="A33" s="78"/>
      <c r="B33" s="79"/>
      <c r="C33" s="80"/>
      <c r="D33" s="48">
        <f>SUM(D19:D32)</f>
        <v>461477.6</v>
      </c>
    </row>
    <row r="34" spans="1:4" ht="15.75" x14ac:dyDescent="0.3">
      <c r="A34" s="20">
        <v>2017</v>
      </c>
      <c r="B34" s="5" t="s">
        <v>33</v>
      </c>
      <c r="C34" s="5" t="s">
        <v>34</v>
      </c>
      <c r="D34" s="13">
        <v>8000</v>
      </c>
    </row>
    <row r="35" spans="1:4" ht="27" x14ac:dyDescent="0.25">
      <c r="A35" s="20">
        <v>2017</v>
      </c>
      <c r="B35" s="31" t="s">
        <v>49</v>
      </c>
      <c r="C35" s="31" t="s">
        <v>76</v>
      </c>
      <c r="D35" s="13">
        <v>69550</v>
      </c>
    </row>
    <row r="36" spans="1:4" ht="27" x14ac:dyDescent="0.25">
      <c r="A36" s="20">
        <v>2017</v>
      </c>
      <c r="B36" s="31" t="s">
        <v>49</v>
      </c>
      <c r="C36" s="31" t="s">
        <v>75</v>
      </c>
      <c r="D36" s="13">
        <v>64750</v>
      </c>
    </row>
    <row r="37" spans="1:4" ht="27" x14ac:dyDescent="0.25">
      <c r="A37" s="20">
        <v>2017</v>
      </c>
      <c r="B37" s="31" t="s">
        <v>49</v>
      </c>
      <c r="C37" s="31" t="s">
        <v>74</v>
      </c>
      <c r="D37" s="13">
        <v>36952.800000000003</v>
      </c>
    </row>
    <row r="38" spans="1:4" ht="27" x14ac:dyDescent="0.25">
      <c r="A38" s="20">
        <v>2017</v>
      </c>
      <c r="B38" s="31" t="s">
        <v>55</v>
      </c>
      <c r="C38" s="31" t="s">
        <v>81</v>
      </c>
      <c r="D38" s="13">
        <v>30697.5</v>
      </c>
    </row>
    <row r="39" spans="1:4" ht="27" x14ac:dyDescent="0.25">
      <c r="A39" s="20">
        <v>2017</v>
      </c>
      <c r="B39" s="31" t="s">
        <v>55</v>
      </c>
      <c r="C39" s="31" t="s">
        <v>66</v>
      </c>
      <c r="D39" s="13">
        <v>5400</v>
      </c>
    </row>
    <row r="40" spans="1:4" ht="27" x14ac:dyDescent="0.25">
      <c r="A40" s="20">
        <v>2017</v>
      </c>
      <c r="B40" s="31" t="s">
        <v>19</v>
      </c>
      <c r="C40" s="30" t="s">
        <v>51</v>
      </c>
      <c r="D40" s="13">
        <v>64367.67</v>
      </c>
    </row>
    <row r="41" spans="1:4" ht="27" x14ac:dyDescent="0.25">
      <c r="A41" s="20">
        <v>2017</v>
      </c>
      <c r="B41" s="31" t="s">
        <v>19</v>
      </c>
      <c r="C41" s="30" t="s">
        <v>77</v>
      </c>
      <c r="D41" s="13">
        <v>65342.94</v>
      </c>
    </row>
    <row r="42" spans="1:4" ht="40.5" x14ac:dyDescent="0.3">
      <c r="A42" s="20">
        <v>2017</v>
      </c>
      <c r="B42" s="57" t="s">
        <v>93</v>
      </c>
      <c r="C42" s="30" t="s">
        <v>82</v>
      </c>
      <c r="D42" s="70">
        <v>90000</v>
      </c>
    </row>
    <row r="43" spans="1:4" ht="40.5" x14ac:dyDescent="0.3">
      <c r="A43" s="20">
        <v>2017</v>
      </c>
      <c r="B43" s="57" t="s">
        <v>93</v>
      </c>
      <c r="C43" s="30" t="s">
        <v>82</v>
      </c>
      <c r="D43" s="70">
        <v>47130.52</v>
      </c>
    </row>
    <row r="44" spans="1:4" x14ac:dyDescent="0.25">
      <c r="A44" s="20">
        <v>2017</v>
      </c>
      <c r="B44" s="31" t="s">
        <v>83</v>
      </c>
      <c r="C44" s="30" t="s">
        <v>84</v>
      </c>
      <c r="D44" s="13">
        <v>53181.96</v>
      </c>
    </row>
    <row r="45" spans="1:4" ht="15.75" x14ac:dyDescent="0.3">
      <c r="A45" s="20">
        <v>2017</v>
      </c>
      <c r="B45" s="5" t="s">
        <v>35</v>
      </c>
      <c r="C45" s="5" t="s">
        <v>87</v>
      </c>
      <c r="D45" s="13">
        <v>30000</v>
      </c>
    </row>
    <row r="46" spans="1:4" ht="16.5" x14ac:dyDescent="0.35">
      <c r="A46" s="78"/>
      <c r="B46" s="79"/>
      <c r="C46" s="80"/>
      <c r="D46" s="48">
        <f>SUM(D34:D45)</f>
        <v>565373.39</v>
      </c>
    </row>
    <row r="47" spans="1:4" ht="15.75" x14ac:dyDescent="0.3">
      <c r="A47" s="20">
        <v>2018</v>
      </c>
      <c r="B47" s="5" t="s">
        <v>37</v>
      </c>
      <c r="C47" s="5" t="s">
        <v>38</v>
      </c>
      <c r="D47" s="13">
        <v>25000</v>
      </c>
    </row>
    <row r="48" spans="1:4" ht="15.75" x14ac:dyDescent="0.3">
      <c r="A48" s="20">
        <v>2018</v>
      </c>
      <c r="B48" s="5" t="s">
        <v>134</v>
      </c>
      <c r="C48" s="5" t="s">
        <v>39</v>
      </c>
      <c r="D48" s="13">
        <v>8000</v>
      </c>
    </row>
    <row r="49" spans="1:6" ht="15.75" x14ac:dyDescent="0.3">
      <c r="A49" s="20">
        <v>2018</v>
      </c>
      <c r="B49" s="5" t="s">
        <v>37</v>
      </c>
      <c r="C49" s="29" t="s">
        <v>42</v>
      </c>
      <c r="D49" s="13">
        <v>12500</v>
      </c>
    </row>
    <row r="50" spans="1:6" ht="27" x14ac:dyDescent="0.25">
      <c r="A50" s="20">
        <v>2018</v>
      </c>
      <c r="B50" s="31" t="s">
        <v>55</v>
      </c>
      <c r="C50" s="40" t="s">
        <v>56</v>
      </c>
      <c r="D50" s="13">
        <v>86800</v>
      </c>
    </row>
    <row r="51" spans="1:6" ht="40.5" x14ac:dyDescent="0.25">
      <c r="A51" s="20">
        <v>2018</v>
      </c>
      <c r="B51" s="31" t="s">
        <v>55</v>
      </c>
      <c r="C51" s="40" t="s">
        <v>70</v>
      </c>
      <c r="D51" s="13">
        <v>49447.5</v>
      </c>
    </row>
    <row r="52" spans="1:6" x14ac:dyDescent="0.25">
      <c r="A52" s="20">
        <v>2018</v>
      </c>
      <c r="B52" s="31" t="s">
        <v>71</v>
      </c>
      <c r="C52" s="40" t="s">
        <v>73</v>
      </c>
      <c r="D52" s="13">
        <v>181.5</v>
      </c>
    </row>
    <row r="53" spans="1:6" ht="40.5" x14ac:dyDescent="0.25">
      <c r="A53" s="20">
        <v>2018</v>
      </c>
      <c r="B53" s="31" t="s">
        <v>72</v>
      </c>
      <c r="C53" s="40" t="s">
        <v>69</v>
      </c>
      <c r="D53" s="13">
        <v>52560</v>
      </c>
    </row>
    <row r="54" spans="1:6" ht="27" x14ac:dyDescent="0.25">
      <c r="A54" s="20">
        <v>2018</v>
      </c>
      <c r="B54" s="12" t="s">
        <v>132</v>
      </c>
      <c r="C54" s="40" t="s">
        <v>64</v>
      </c>
      <c r="D54" s="13">
        <v>30000</v>
      </c>
    </row>
    <row r="55" spans="1:6" ht="27" x14ac:dyDescent="0.25">
      <c r="A55" s="20">
        <v>2018</v>
      </c>
      <c r="B55" s="12" t="s">
        <v>132</v>
      </c>
      <c r="C55" s="40" t="s">
        <v>65</v>
      </c>
      <c r="D55" s="13">
        <v>3500</v>
      </c>
    </row>
    <row r="56" spans="1:6" x14ac:dyDescent="0.25">
      <c r="A56" s="20">
        <v>2018</v>
      </c>
      <c r="B56" s="12" t="s">
        <v>129</v>
      </c>
      <c r="C56" s="40" t="s">
        <v>79</v>
      </c>
      <c r="D56" s="13">
        <v>141800</v>
      </c>
    </row>
    <row r="57" spans="1:6" x14ac:dyDescent="0.25">
      <c r="A57" s="20">
        <v>2018</v>
      </c>
      <c r="B57" s="12" t="s">
        <v>129</v>
      </c>
      <c r="C57" s="40" t="s">
        <v>118</v>
      </c>
      <c r="D57" s="13">
        <v>20000</v>
      </c>
    </row>
    <row r="58" spans="1:6" ht="15.75" x14ac:dyDescent="0.3">
      <c r="A58" s="8">
        <v>2018</v>
      </c>
      <c r="B58" s="5" t="s">
        <v>40</v>
      </c>
      <c r="C58" s="5" t="s">
        <v>41</v>
      </c>
      <c r="D58" s="13">
        <v>6350</v>
      </c>
    </row>
    <row r="59" spans="1:6" ht="15.75" x14ac:dyDescent="0.3">
      <c r="A59" s="8">
        <v>2018</v>
      </c>
      <c r="B59" s="53" t="s">
        <v>43</v>
      </c>
      <c r="C59" s="29" t="s">
        <v>44</v>
      </c>
      <c r="D59" s="13">
        <v>20000</v>
      </c>
      <c r="F59"/>
    </row>
    <row r="60" spans="1:6" ht="16.5" x14ac:dyDescent="0.35">
      <c r="A60" s="78"/>
      <c r="B60" s="79"/>
      <c r="C60" s="80"/>
      <c r="D60" s="48">
        <f>SUM(D47:D59)</f>
        <v>456139</v>
      </c>
    </row>
  </sheetData>
  <mergeCells count="3">
    <mergeCell ref="A33:C33"/>
    <mergeCell ref="A46:C46"/>
    <mergeCell ref="A60:C60"/>
  </mergeCells>
  <pageMargins left="0.25" right="0.25" top="0.75" bottom="0.75" header="0.3" footer="0.3"/>
  <pageSetup paperSize="9" scale="6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7:E24"/>
  <sheetViews>
    <sheetView zoomScale="110" zoomScaleNormal="110" workbookViewId="0">
      <selection activeCell="E14" sqref="E14"/>
    </sheetView>
  </sheetViews>
  <sheetFormatPr baseColWidth="10" defaultRowHeight="15" x14ac:dyDescent="0.25"/>
  <cols>
    <col min="1" max="1" width="11.42578125" style="3"/>
    <col min="2" max="2" width="49.7109375" style="3" customWidth="1"/>
    <col min="3" max="3" width="64" style="3" customWidth="1"/>
    <col min="4" max="4" width="17.85546875" style="3" bestFit="1" customWidth="1"/>
    <col min="5" max="5" width="11.42578125" style="3"/>
  </cols>
  <sheetData>
    <row r="7" spans="1:5" ht="15.75" x14ac:dyDescent="0.3">
      <c r="A7" s="1"/>
      <c r="B7" s="7" t="s">
        <v>0</v>
      </c>
      <c r="C7" s="7" t="s">
        <v>1</v>
      </c>
      <c r="D7" s="7" t="s">
        <v>207</v>
      </c>
    </row>
    <row r="8" spans="1:5" ht="15.75" x14ac:dyDescent="0.3">
      <c r="A8" s="56">
        <v>2015</v>
      </c>
      <c r="B8" s="5" t="s">
        <v>137</v>
      </c>
      <c r="C8" s="17" t="s">
        <v>159</v>
      </c>
      <c r="D8" s="51">
        <v>108964.8</v>
      </c>
    </row>
    <row r="9" spans="1:5" ht="15.75" x14ac:dyDescent="0.3">
      <c r="A9" s="56">
        <v>2015</v>
      </c>
      <c r="B9" s="5" t="s">
        <v>15</v>
      </c>
      <c r="C9" s="5" t="s">
        <v>29</v>
      </c>
      <c r="D9" s="6">
        <v>1917.22</v>
      </c>
    </row>
    <row r="10" spans="1:5" ht="16.5" x14ac:dyDescent="0.35">
      <c r="D10" s="48">
        <f>SUM(D8:D9)</f>
        <v>110882.02</v>
      </c>
    </row>
    <row r="11" spans="1:5" ht="33" customHeight="1" x14ac:dyDescent="0.3">
      <c r="A11" s="21">
        <v>2016</v>
      </c>
      <c r="B11" s="12" t="s">
        <v>14</v>
      </c>
      <c r="C11" s="9" t="s">
        <v>136</v>
      </c>
      <c r="D11" s="13">
        <v>8825.4699999999993</v>
      </c>
    </row>
    <row r="12" spans="1:5" ht="33" customHeight="1" x14ac:dyDescent="0.25">
      <c r="A12" s="21">
        <v>2016</v>
      </c>
      <c r="B12" s="12" t="s">
        <v>14</v>
      </c>
      <c r="C12" s="12" t="s">
        <v>30</v>
      </c>
      <c r="D12" s="13">
        <v>72120</v>
      </c>
    </row>
    <row r="13" spans="1:5" ht="15.75" x14ac:dyDescent="0.3">
      <c r="A13" s="21">
        <v>2016</v>
      </c>
      <c r="B13" s="59" t="s">
        <v>147</v>
      </c>
      <c r="C13" s="17" t="s">
        <v>160</v>
      </c>
      <c r="D13" s="6">
        <v>89791.42</v>
      </c>
      <c r="E13" s="50"/>
    </row>
    <row r="14" spans="1:5" ht="15.75" x14ac:dyDescent="0.3">
      <c r="A14" s="21">
        <v>2016</v>
      </c>
      <c r="B14" s="59" t="s">
        <v>147</v>
      </c>
      <c r="C14" s="17" t="s">
        <v>161</v>
      </c>
      <c r="D14" s="6">
        <v>153003.59</v>
      </c>
      <c r="E14" s="50"/>
    </row>
    <row r="15" spans="1:5" ht="25.5" customHeight="1" x14ac:dyDescent="0.3">
      <c r="A15" s="21">
        <v>2016</v>
      </c>
      <c r="B15" s="5" t="s">
        <v>15</v>
      </c>
      <c r="C15" s="5" t="s">
        <v>29</v>
      </c>
      <c r="D15" s="6">
        <v>2728.68</v>
      </c>
      <c r="E15" s="50"/>
    </row>
    <row r="16" spans="1:5" ht="16.5" x14ac:dyDescent="0.35">
      <c r="A16" s="78"/>
      <c r="B16" s="79"/>
      <c r="C16" s="80"/>
      <c r="D16" s="48">
        <f>SUM(D11:D15)</f>
        <v>326469.15999999997</v>
      </c>
      <c r="E16" s="50"/>
    </row>
    <row r="17" spans="1:5" ht="15.75" x14ac:dyDescent="0.3">
      <c r="A17" s="20">
        <v>2017</v>
      </c>
      <c r="B17" s="5" t="s">
        <v>16</v>
      </c>
      <c r="C17" s="5" t="s">
        <v>17</v>
      </c>
      <c r="D17" s="13">
        <v>57463.9</v>
      </c>
    </row>
    <row r="18" spans="1:5" ht="28.5" customHeight="1" x14ac:dyDescent="0.25">
      <c r="A18" s="20">
        <v>2017</v>
      </c>
      <c r="B18" s="31" t="s">
        <v>46</v>
      </c>
      <c r="C18" s="35" t="s">
        <v>162</v>
      </c>
      <c r="D18" s="13">
        <f>177925.59+176898.99</f>
        <v>354824.57999999996</v>
      </c>
    </row>
    <row r="19" spans="1:5" ht="30.75" customHeight="1" x14ac:dyDescent="0.25">
      <c r="A19" s="20">
        <v>2017</v>
      </c>
      <c r="B19" s="31" t="s">
        <v>19</v>
      </c>
      <c r="C19" s="30" t="s">
        <v>77</v>
      </c>
      <c r="D19" s="22">
        <v>89238.17</v>
      </c>
    </row>
    <row r="20" spans="1:5" ht="15.75" x14ac:dyDescent="0.3">
      <c r="A20" s="20">
        <v>2017</v>
      </c>
      <c r="B20" s="5" t="s">
        <v>15</v>
      </c>
      <c r="C20" s="5" t="s">
        <v>29</v>
      </c>
      <c r="D20" s="13">
        <v>6421.01</v>
      </c>
      <c r="E20" s="50"/>
    </row>
    <row r="21" spans="1:5" ht="16.5" x14ac:dyDescent="0.35">
      <c r="A21" s="78"/>
      <c r="B21" s="79"/>
      <c r="C21" s="80"/>
      <c r="D21" s="48">
        <f>SUM(D17:D20)</f>
        <v>507947.66</v>
      </c>
    </row>
    <row r="22" spans="1:5" ht="28.5" customHeight="1" x14ac:dyDescent="0.3">
      <c r="A22" s="20">
        <v>2018</v>
      </c>
      <c r="B22" s="9" t="s">
        <v>48</v>
      </c>
      <c r="C22" s="31" t="s">
        <v>158</v>
      </c>
      <c r="D22" s="13">
        <v>150511.6</v>
      </c>
    </row>
    <row r="23" spans="1:5" ht="35.25" customHeight="1" x14ac:dyDescent="0.3">
      <c r="A23" s="20">
        <v>2018</v>
      </c>
      <c r="B23" s="9" t="s">
        <v>48</v>
      </c>
      <c r="C23" s="31" t="s">
        <v>103</v>
      </c>
      <c r="D23" s="13">
        <v>175144.2</v>
      </c>
    </row>
    <row r="24" spans="1:5" ht="16.5" x14ac:dyDescent="0.35">
      <c r="A24" s="78"/>
      <c r="B24" s="79"/>
      <c r="C24" s="80"/>
      <c r="D24" s="48">
        <f>SUM(D22:D23)</f>
        <v>325655.80000000005</v>
      </c>
    </row>
  </sheetData>
  <mergeCells count="3">
    <mergeCell ref="A16:C16"/>
    <mergeCell ref="A21:C21"/>
    <mergeCell ref="A24:C24"/>
  </mergeCells>
  <pageMargins left="0.7" right="0.7" top="0.75" bottom="0.75" header="0.3" footer="0.3"/>
  <pageSetup paperSize="9" scale="88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7:F26"/>
  <sheetViews>
    <sheetView workbookViewId="0">
      <selection activeCell="E14" sqref="E14"/>
    </sheetView>
  </sheetViews>
  <sheetFormatPr baseColWidth="10" defaultRowHeight="15" x14ac:dyDescent="0.25"/>
  <cols>
    <col min="1" max="1" width="11.42578125" style="3"/>
    <col min="2" max="2" width="58.5703125" style="3" customWidth="1"/>
    <col min="3" max="3" width="57.85546875" style="3" customWidth="1"/>
    <col min="4" max="4" width="17.85546875" style="3" bestFit="1" customWidth="1"/>
    <col min="5" max="5" width="14.85546875" style="36" bestFit="1" customWidth="1"/>
    <col min="6" max="6" width="11.42578125" style="3"/>
  </cols>
  <sheetData>
    <row r="7" spans="1:4" ht="15.75" x14ac:dyDescent="0.3">
      <c r="A7" s="1"/>
      <c r="B7" s="2" t="s">
        <v>0</v>
      </c>
      <c r="C7" s="7" t="s">
        <v>1</v>
      </c>
      <c r="D7" s="7" t="s">
        <v>207</v>
      </c>
    </row>
    <row r="8" spans="1:4" ht="15.75" x14ac:dyDescent="0.3">
      <c r="A8" s="4">
        <v>2015</v>
      </c>
      <c r="B8" s="5" t="s">
        <v>52</v>
      </c>
      <c r="C8" s="5" t="s">
        <v>168</v>
      </c>
      <c r="D8" s="51">
        <v>113505</v>
      </c>
    </row>
    <row r="9" spans="1:4" ht="15.75" x14ac:dyDescent="0.3">
      <c r="A9" s="4">
        <v>2015</v>
      </c>
      <c r="B9" s="5" t="s">
        <v>15</v>
      </c>
      <c r="C9" s="5" t="s">
        <v>2</v>
      </c>
      <c r="D9" s="6">
        <v>1435.89</v>
      </c>
    </row>
    <row r="10" spans="1:4" ht="16.5" x14ac:dyDescent="0.35">
      <c r="D10" s="48">
        <f>SUM(D8:D9)</f>
        <v>114940.89</v>
      </c>
    </row>
    <row r="11" spans="1:4" ht="15.75" x14ac:dyDescent="0.3">
      <c r="A11" s="21">
        <v>2016</v>
      </c>
      <c r="B11" s="31" t="s">
        <v>47</v>
      </c>
      <c r="C11" s="5" t="s">
        <v>170</v>
      </c>
      <c r="D11" s="51">
        <v>81187.570000000007</v>
      </c>
    </row>
    <row r="12" spans="1:4" ht="15.75" x14ac:dyDescent="0.3">
      <c r="A12" s="21">
        <v>2016</v>
      </c>
      <c r="B12" s="31" t="s">
        <v>47</v>
      </c>
      <c r="C12" s="5" t="s">
        <v>169</v>
      </c>
      <c r="D12" s="51">
        <v>111625.33</v>
      </c>
    </row>
    <row r="13" spans="1:4" ht="27" x14ac:dyDescent="0.25">
      <c r="A13" s="21">
        <v>2016</v>
      </c>
      <c r="B13" s="31" t="s">
        <v>47</v>
      </c>
      <c r="C13" s="31" t="s">
        <v>57</v>
      </c>
      <c r="D13" s="13">
        <v>7319.87</v>
      </c>
    </row>
    <row r="14" spans="1:4" ht="15.75" x14ac:dyDescent="0.3">
      <c r="A14" s="21">
        <v>2016</v>
      </c>
      <c r="B14" s="5" t="s">
        <v>15</v>
      </c>
      <c r="C14" s="5" t="s">
        <v>2</v>
      </c>
      <c r="D14" s="6">
        <v>1914.38</v>
      </c>
    </row>
    <row r="15" spans="1:4" ht="16.5" x14ac:dyDescent="0.35">
      <c r="A15" s="78"/>
      <c r="B15" s="79"/>
      <c r="C15" s="80"/>
      <c r="D15" s="48">
        <f>SUM(D11:D14)</f>
        <v>202047.15000000002</v>
      </c>
    </row>
    <row r="16" spans="1:4" ht="15.75" x14ac:dyDescent="0.3">
      <c r="A16" s="20">
        <v>2017</v>
      </c>
      <c r="B16" s="31" t="s">
        <v>47</v>
      </c>
      <c r="C16" s="9" t="s">
        <v>171</v>
      </c>
      <c r="D16" s="13">
        <v>115576.27</v>
      </c>
    </row>
    <row r="17" spans="1:5" ht="15.75" x14ac:dyDescent="0.3">
      <c r="A17" s="20">
        <v>2017</v>
      </c>
      <c r="B17" s="31" t="s">
        <v>47</v>
      </c>
      <c r="C17" s="9" t="s">
        <v>172</v>
      </c>
      <c r="D17" s="13">
        <f>112592.23-4178.75</f>
        <v>108413.48</v>
      </c>
    </row>
    <row r="18" spans="1:5" ht="27.75" customHeight="1" x14ac:dyDescent="0.3">
      <c r="A18" s="20">
        <v>2017</v>
      </c>
      <c r="B18" s="31" t="s">
        <v>47</v>
      </c>
      <c r="C18" s="28" t="s">
        <v>58</v>
      </c>
      <c r="D18" s="13">
        <v>87991.2</v>
      </c>
    </row>
    <row r="19" spans="1:5" ht="27.75" customHeight="1" x14ac:dyDescent="0.3">
      <c r="A19" s="20">
        <v>2017</v>
      </c>
      <c r="B19" s="31" t="s">
        <v>16</v>
      </c>
      <c r="C19" s="28" t="s">
        <v>59</v>
      </c>
      <c r="D19" s="13">
        <v>63869.96</v>
      </c>
      <c r="E19" s="37"/>
    </row>
    <row r="20" spans="1:5" ht="15.75" x14ac:dyDescent="0.3">
      <c r="A20" s="20">
        <v>2017</v>
      </c>
      <c r="B20" s="12" t="s">
        <v>14</v>
      </c>
      <c r="C20" s="9" t="s">
        <v>138</v>
      </c>
      <c r="D20" s="13">
        <v>72120</v>
      </c>
    </row>
    <row r="21" spans="1:5" ht="15.75" x14ac:dyDescent="0.3">
      <c r="A21" s="20">
        <v>2017</v>
      </c>
      <c r="B21" s="5" t="s">
        <v>15</v>
      </c>
      <c r="C21" s="5" t="s">
        <v>2</v>
      </c>
      <c r="D21" s="6">
        <v>1914.38</v>
      </c>
    </row>
    <row r="22" spans="1:5" ht="16.5" x14ac:dyDescent="0.35">
      <c r="A22" s="78"/>
      <c r="B22" s="79"/>
      <c r="C22" s="80"/>
      <c r="D22" s="48">
        <f>SUM(D16:D21)</f>
        <v>449885.29000000004</v>
      </c>
    </row>
    <row r="23" spans="1:5" ht="15.75" x14ac:dyDescent="0.3">
      <c r="A23" s="20">
        <v>2018</v>
      </c>
      <c r="B23" s="9" t="s">
        <v>49</v>
      </c>
      <c r="C23" s="12" t="s">
        <v>50</v>
      </c>
      <c r="D23" s="13">
        <v>10421.25</v>
      </c>
    </row>
    <row r="24" spans="1:5" ht="15.75" x14ac:dyDescent="0.3">
      <c r="A24" s="20">
        <v>2018</v>
      </c>
      <c r="B24" s="31" t="s">
        <v>47</v>
      </c>
      <c r="C24" s="5" t="s">
        <v>150</v>
      </c>
      <c r="D24" s="13">
        <v>112174.16</v>
      </c>
    </row>
    <row r="25" spans="1:5" ht="15.75" x14ac:dyDescent="0.3">
      <c r="A25" s="20">
        <v>2018</v>
      </c>
      <c r="B25" s="31" t="s">
        <v>47</v>
      </c>
      <c r="C25" s="5" t="s">
        <v>20</v>
      </c>
      <c r="D25" s="6">
        <v>126206.55</v>
      </c>
    </row>
    <row r="26" spans="1:5" ht="16.5" x14ac:dyDescent="0.35">
      <c r="A26" s="78"/>
      <c r="B26" s="79"/>
      <c r="C26" s="80"/>
      <c r="D26" s="48">
        <f>SUM(D23:D25)</f>
        <v>248801.96000000002</v>
      </c>
    </row>
  </sheetData>
  <mergeCells count="3">
    <mergeCell ref="A15:C15"/>
    <mergeCell ref="A22:C22"/>
    <mergeCell ref="A26:C26"/>
  </mergeCells>
  <pageMargins left="0.7" right="0.7" top="0.75" bottom="0.75" header="0.3" footer="0.3"/>
  <pageSetup paperSize="9" scale="81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7:G27"/>
  <sheetViews>
    <sheetView workbookViewId="0">
      <selection activeCell="E14" sqref="E14"/>
    </sheetView>
  </sheetViews>
  <sheetFormatPr baseColWidth="10" defaultRowHeight="15" x14ac:dyDescent="0.25"/>
  <cols>
    <col min="1" max="1" width="11.42578125" style="3"/>
    <col min="2" max="2" width="57.140625" style="3" customWidth="1"/>
    <col min="3" max="3" width="54.85546875" style="3" customWidth="1"/>
    <col min="4" max="4" width="17.85546875" style="3" bestFit="1" customWidth="1"/>
    <col min="5" max="5" width="11.42578125" style="38"/>
    <col min="6" max="7" width="11.42578125" style="3"/>
  </cols>
  <sheetData>
    <row r="7" spans="1:7" ht="15.75" x14ac:dyDescent="0.3">
      <c r="A7" s="1"/>
      <c r="B7" s="7" t="s">
        <v>0</v>
      </c>
      <c r="C7" s="7" t="s">
        <v>1</v>
      </c>
      <c r="D7" s="7" t="s">
        <v>207</v>
      </c>
    </row>
    <row r="8" spans="1:7" ht="15.75" x14ac:dyDescent="0.3">
      <c r="A8" s="56">
        <v>2015</v>
      </c>
      <c r="B8" s="5" t="s">
        <v>23</v>
      </c>
      <c r="C8" s="5" t="s">
        <v>3</v>
      </c>
      <c r="D8" s="6">
        <v>21802.34</v>
      </c>
    </row>
    <row r="9" spans="1:7" x14ac:dyDescent="0.25">
      <c r="A9" s="56">
        <v>2015</v>
      </c>
      <c r="B9" s="12" t="s">
        <v>52</v>
      </c>
      <c r="C9" s="39" t="s">
        <v>175</v>
      </c>
      <c r="D9" s="22">
        <v>544842</v>
      </c>
    </row>
    <row r="10" spans="1:7" s="58" customFormat="1" x14ac:dyDescent="0.25">
      <c r="A10" s="56">
        <v>2015</v>
      </c>
      <c r="B10" s="12" t="s">
        <v>15</v>
      </c>
      <c r="C10" s="31" t="s">
        <v>25</v>
      </c>
      <c r="D10" s="19">
        <v>5684</v>
      </c>
      <c r="E10" s="38"/>
      <c r="F10" s="38"/>
      <c r="G10" s="38"/>
    </row>
    <row r="11" spans="1:7" ht="16.5" x14ac:dyDescent="0.35">
      <c r="A11" s="78"/>
      <c r="B11" s="79"/>
      <c r="C11" s="80"/>
      <c r="D11" s="48">
        <f>SUM(D8:D10)</f>
        <v>572328.34</v>
      </c>
    </row>
    <row r="12" spans="1:7" ht="15.75" x14ac:dyDescent="0.3">
      <c r="A12" s="21">
        <v>2016</v>
      </c>
      <c r="B12" s="12" t="s">
        <v>47</v>
      </c>
      <c r="C12" s="9" t="s">
        <v>173</v>
      </c>
      <c r="D12" s="13">
        <v>233394.51</v>
      </c>
    </row>
    <row r="13" spans="1:7" ht="15.75" x14ac:dyDescent="0.3">
      <c r="A13" s="21">
        <v>2016</v>
      </c>
      <c r="B13" s="12" t="s">
        <v>47</v>
      </c>
      <c r="C13" s="9" t="s">
        <v>174</v>
      </c>
      <c r="D13" s="13">
        <v>341540.46</v>
      </c>
    </row>
    <row r="14" spans="1:7" ht="27" x14ac:dyDescent="0.3">
      <c r="A14" s="21">
        <v>2016</v>
      </c>
      <c r="B14" s="12" t="s">
        <v>47</v>
      </c>
      <c r="C14" s="31" t="s">
        <v>60</v>
      </c>
      <c r="D14" s="6">
        <v>14305.82</v>
      </c>
    </row>
    <row r="15" spans="1:7" ht="15.75" x14ac:dyDescent="0.3">
      <c r="A15" s="21">
        <v>2016</v>
      </c>
      <c r="B15" s="35" t="s">
        <v>23</v>
      </c>
      <c r="C15" s="28" t="s">
        <v>31</v>
      </c>
      <c r="D15" s="16">
        <v>14945.55</v>
      </c>
    </row>
    <row r="16" spans="1:7" ht="15.75" x14ac:dyDescent="0.3">
      <c r="A16" s="21">
        <v>2016</v>
      </c>
      <c r="B16" s="12" t="s">
        <v>15</v>
      </c>
      <c r="C16" s="9" t="s">
        <v>25</v>
      </c>
      <c r="D16" s="13">
        <v>4229.18</v>
      </c>
    </row>
    <row r="17" spans="1:4" ht="15.75" x14ac:dyDescent="0.3">
      <c r="A17" s="21">
        <v>2016</v>
      </c>
      <c r="B17" s="53" t="s">
        <v>26</v>
      </c>
      <c r="C17" s="5" t="s">
        <v>210</v>
      </c>
      <c r="D17" s="6">
        <v>52214.23</v>
      </c>
    </row>
    <row r="18" spans="1:4" ht="16.5" x14ac:dyDescent="0.35">
      <c r="A18" s="78"/>
      <c r="B18" s="79"/>
      <c r="C18" s="80"/>
      <c r="D18" s="48">
        <f>SUM(D12:D17)</f>
        <v>660629.75</v>
      </c>
    </row>
    <row r="19" spans="1:4" ht="27" x14ac:dyDescent="0.25">
      <c r="A19" s="20">
        <v>2017</v>
      </c>
      <c r="B19" s="35" t="s">
        <v>24</v>
      </c>
      <c r="C19" s="31" t="s">
        <v>61</v>
      </c>
      <c r="D19" s="13">
        <v>69951.070000000007</v>
      </c>
    </row>
    <row r="20" spans="1:4" x14ac:dyDescent="0.25">
      <c r="A20" s="20">
        <v>2017</v>
      </c>
      <c r="B20" s="12" t="s">
        <v>47</v>
      </c>
      <c r="C20" s="31" t="s">
        <v>139</v>
      </c>
      <c r="D20" s="13">
        <v>275983.27</v>
      </c>
    </row>
    <row r="21" spans="1:4" ht="15.75" x14ac:dyDescent="0.3">
      <c r="A21" s="20">
        <v>2017</v>
      </c>
      <c r="B21" s="12" t="s">
        <v>47</v>
      </c>
      <c r="C21" s="31" t="s">
        <v>140</v>
      </c>
      <c r="D21" s="6">
        <v>292665.25</v>
      </c>
    </row>
    <row r="22" spans="1:4" ht="15.75" x14ac:dyDescent="0.3">
      <c r="A22" s="20">
        <v>2017</v>
      </c>
      <c r="B22" s="12" t="s">
        <v>47</v>
      </c>
      <c r="C22" s="9" t="s">
        <v>141</v>
      </c>
      <c r="D22" s="13">
        <v>72120</v>
      </c>
    </row>
    <row r="23" spans="1:4" ht="15.75" x14ac:dyDescent="0.3">
      <c r="A23" s="20">
        <v>2017</v>
      </c>
      <c r="B23" s="12" t="s">
        <v>15</v>
      </c>
      <c r="C23" s="9" t="s">
        <v>25</v>
      </c>
      <c r="D23" s="13">
        <v>3146.04</v>
      </c>
    </row>
    <row r="24" spans="1:4" ht="16.5" x14ac:dyDescent="0.35">
      <c r="A24" s="78"/>
      <c r="B24" s="79"/>
      <c r="C24" s="80"/>
      <c r="D24" s="48">
        <f>SUM(D19:D23)</f>
        <v>713865.63000000012</v>
      </c>
    </row>
    <row r="25" spans="1:4" ht="15.75" x14ac:dyDescent="0.3">
      <c r="A25" s="20">
        <v>2018</v>
      </c>
      <c r="B25" s="5" t="s">
        <v>48</v>
      </c>
      <c r="C25" s="9" t="s">
        <v>208</v>
      </c>
      <c r="D25" s="6">
        <v>249484.15</v>
      </c>
    </row>
    <row r="26" spans="1:4" ht="15.75" x14ac:dyDescent="0.3">
      <c r="A26" s="63">
        <v>2018</v>
      </c>
      <c r="B26" s="5" t="s">
        <v>48</v>
      </c>
      <c r="C26" s="9" t="s">
        <v>209</v>
      </c>
      <c r="D26" s="6">
        <v>257565</v>
      </c>
    </row>
    <row r="27" spans="1:4" ht="16.5" x14ac:dyDescent="0.35">
      <c r="A27" s="78"/>
      <c r="B27" s="79"/>
      <c r="C27" s="80"/>
      <c r="D27" s="48">
        <f>SUM(D25:D26)</f>
        <v>507049.15</v>
      </c>
    </row>
  </sheetData>
  <mergeCells count="4">
    <mergeCell ref="A18:C18"/>
    <mergeCell ref="A24:C24"/>
    <mergeCell ref="A11:C11"/>
    <mergeCell ref="A27:C27"/>
  </mergeCells>
  <pageMargins left="0.7" right="0.7" top="0.75" bottom="0.75" header="0.3" footer="0.3"/>
  <pageSetup paperSize="9" scale="85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7:E33"/>
  <sheetViews>
    <sheetView workbookViewId="0">
      <selection activeCell="E14" sqref="E14"/>
    </sheetView>
  </sheetViews>
  <sheetFormatPr baseColWidth="10" defaultRowHeight="15" x14ac:dyDescent="0.25"/>
  <cols>
    <col min="1" max="1" width="11.42578125" style="3"/>
    <col min="2" max="2" width="49.140625" style="49" customWidth="1"/>
    <col min="3" max="3" width="67.5703125" style="3" customWidth="1"/>
    <col min="4" max="4" width="17.85546875" style="3" bestFit="1" customWidth="1"/>
    <col min="5" max="5" width="11.42578125" style="3"/>
  </cols>
  <sheetData>
    <row r="7" spans="1:5" ht="15.75" x14ac:dyDescent="0.3">
      <c r="A7" s="1"/>
      <c r="B7" s="72" t="s">
        <v>0</v>
      </c>
      <c r="C7" s="7" t="s">
        <v>1</v>
      </c>
      <c r="D7" s="7" t="s">
        <v>207</v>
      </c>
    </row>
    <row r="8" spans="1:5" ht="15.75" x14ac:dyDescent="0.3">
      <c r="A8" s="56">
        <v>2015</v>
      </c>
      <c r="B8" s="9" t="s">
        <v>48</v>
      </c>
      <c r="C8" s="54" t="s">
        <v>112</v>
      </c>
      <c r="D8" s="13">
        <v>4680</v>
      </c>
    </row>
    <row r="9" spans="1:5" ht="15.75" x14ac:dyDescent="0.3">
      <c r="A9" s="56">
        <v>2015</v>
      </c>
      <c r="B9" s="9" t="s">
        <v>48</v>
      </c>
      <c r="C9" s="54" t="s">
        <v>114</v>
      </c>
      <c r="D9" s="13">
        <v>29295</v>
      </c>
    </row>
    <row r="10" spans="1:5" ht="15.75" x14ac:dyDescent="0.3">
      <c r="A10" s="56">
        <v>2015</v>
      </c>
      <c r="B10" s="9" t="s">
        <v>48</v>
      </c>
      <c r="C10" s="54" t="s">
        <v>109</v>
      </c>
      <c r="D10" s="13">
        <v>3120</v>
      </c>
    </row>
    <row r="11" spans="1:5" ht="15.75" x14ac:dyDescent="0.3">
      <c r="A11" s="56">
        <v>2015</v>
      </c>
      <c r="B11" s="9" t="s">
        <v>48</v>
      </c>
      <c r="C11" s="54" t="s">
        <v>117</v>
      </c>
      <c r="D11" s="13">
        <v>37440</v>
      </c>
    </row>
    <row r="12" spans="1:5" s="58" customFormat="1" ht="24.75" customHeight="1" x14ac:dyDescent="0.25">
      <c r="A12" s="56">
        <v>2015</v>
      </c>
      <c r="B12" s="31" t="s">
        <v>14</v>
      </c>
      <c r="C12" s="12" t="s">
        <v>176</v>
      </c>
      <c r="D12" s="22">
        <v>9080.4</v>
      </c>
      <c r="E12" s="38"/>
    </row>
    <row r="13" spans="1:5" ht="16.5" x14ac:dyDescent="0.35">
      <c r="D13" s="48">
        <f>SUM(D8:D12)</f>
        <v>83615.399999999994</v>
      </c>
    </row>
    <row r="14" spans="1:5" ht="15.75" x14ac:dyDescent="0.3">
      <c r="A14" s="21">
        <v>2016</v>
      </c>
      <c r="B14" s="9" t="s">
        <v>48</v>
      </c>
      <c r="C14" s="61" t="s">
        <v>115</v>
      </c>
      <c r="D14" s="13">
        <v>38775</v>
      </c>
    </row>
    <row r="15" spans="1:5" ht="15.75" x14ac:dyDescent="0.3">
      <c r="A15" s="21">
        <v>2016</v>
      </c>
      <c r="B15" s="9" t="s">
        <v>48</v>
      </c>
      <c r="C15" s="61" t="s">
        <v>108</v>
      </c>
      <c r="D15" s="13">
        <v>3120</v>
      </c>
    </row>
    <row r="16" spans="1:5" ht="15.75" x14ac:dyDescent="0.3">
      <c r="A16" s="21">
        <v>2016</v>
      </c>
      <c r="B16" s="9" t="s">
        <v>48</v>
      </c>
      <c r="C16" s="61" t="s">
        <v>110</v>
      </c>
      <c r="D16" s="13">
        <v>6720</v>
      </c>
    </row>
    <row r="17" spans="1:4" ht="15.75" x14ac:dyDescent="0.3">
      <c r="A17" s="21">
        <v>2016</v>
      </c>
      <c r="B17" s="9" t="s">
        <v>48</v>
      </c>
      <c r="C17" s="61" t="s">
        <v>113</v>
      </c>
      <c r="D17" s="13">
        <v>36825</v>
      </c>
    </row>
    <row r="18" spans="1:4" ht="15.75" x14ac:dyDescent="0.3">
      <c r="A18" s="21">
        <v>2016</v>
      </c>
      <c r="B18" s="9" t="s">
        <v>48</v>
      </c>
      <c r="C18" s="61" t="s">
        <v>107</v>
      </c>
      <c r="D18" s="13">
        <v>7200</v>
      </c>
    </row>
    <row r="19" spans="1:4" ht="15.75" x14ac:dyDescent="0.3">
      <c r="A19" s="21">
        <v>2016</v>
      </c>
      <c r="B19" s="9" t="s">
        <v>48</v>
      </c>
      <c r="C19" s="61" t="s">
        <v>116</v>
      </c>
      <c r="D19" s="13">
        <v>36825</v>
      </c>
    </row>
    <row r="20" spans="1:4" ht="15.75" x14ac:dyDescent="0.3">
      <c r="A20" s="21">
        <v>2016</v>
      </c>
      <c r="B20" s="9" t="s">
        <v>48</v>
      </c>
      <c r="C20" s="61" t="s">
        <v>111</v>
      </c>
      <c r="D20" s="13">
        <v>2392.5</v>
      </c>
    </row>
    <row r="21" spans="1:4" ht="15.75" x14ac:dyDescent="0.3">
      <c r="A21" s="21">
        <v>2016</v>
      </c>
      <c r="B21" s="9" t="s">
        <v>48</v>
      </c>
      <c r="C21" s="17" t="s">
        <v>178</v>
      </c>
      <c r="D21" s="22">
        <v>1532.35</v>
      </c>
    </row>
    <row r="22" spans="1:4" ht="15.75" x14ac:dyDescent="0.3">
      <c r="A22" s="21">
        <v>2016</v>
      </c>
      <c r="B22" s="9" t="s">
        <v>48</v>
      </c>
      <c r="C22" s="17" t="s">
        <v>177</v>
      </c>
      <c r="D22" s="22">
        <v>3712.22</v>
      </c>
    </row>
    <row r="23" spans="1:4" ht="16.5" x14ac:dyDescent="0.35">
      <c r="A23" s="78"/>
      <c r="B23" s="79"/>
      <c r="C23" s="80"/>
      <c r="D23" s="48">
        <f>SUM(D14:D22)</f>
        <v>137102.07</v>
      </c>
    </row>
    <row r="24" spans="1:4" ht="15.75" x14ac:dyDescent="0.3">
      <c r="A24" s="8">
        <v>2017</v>
      </c>
      <c r="B24" s="9" t="s">
        <v>18</v>
      </c>
      <c r="C24" s="62" t="s">
        <v>104</v>
      </c>
      <c r="D24" s="6">
        <v>1080</v>
      </c>
    </row>
    <row r="25" spans="1:4" ht="15.75" x14ac:dyDescent="0.3">
      <c r="A25" s="8">
        <v>2017</v>
      </c>
      <c r="B25" s="31" t="s">
        <v>49</v>
      </c>
      <c r="C25" s="61" t="s">
        <v>106</v>
      </c>
      <c r="D25" s="6">
        <v>67150</v>
      </c>
    </row>
    <row r="26" spans="1:4" ht="28.5" customHeight="1" x14ac:dyDescent="0.3">
      <c r="A26" s="20">
        <v>2017</v>
      </c>
      <c r="B26" s="9" t="s">
        <v>18</v>
      </c>
      <c r="C26" s="61" t="s">
        <v>105</v>
      </c>
      <c r="D26" s="6">
        <v>34125</v>
      </c>
    </row>
    <row r="27" spans="1:4" ht="15.75" x14ac:dyDescent="0.3">
      <c r="A27" s="8">
        <v>2017</v>
      </c>
      <c r="B27" s="9" t="s">
        <v>48</v>
      </c>
      <c r="C27" s="12" t="s">
        <v>179</v>
      </c>
      <c r="D27" s="6">
        <v>13221.54</v>
      </c>
    </row>
    <row r="28" spans="1:4" ht="15.75" x14ac:dyDescent="0.3">
      <c r="A28" s="8">
        <v>2017</v>
      </c>
      <c r="B28" s="9" t="s">
        <v>48</v>
      </c>
      <c r="C28" s="12" t="s">
        <v>180</v>
      </c>
      <c r="D28" s="6">
        <v>33163.25</v>
      </c>
    </row>
    <row r="29" spans="1:4" ht="16.5" x14ac:dyDescent="0.35">
      <c r="A29" s="78"/>
      <c r="B29" s="79"/>
      <c r="C29" s="80"/>
      <c r="D29" s="48">
        <f>SUM(D24:D28)</f>
        <v>148739.79</v>
      </c>
    </row>
    <row r="30" spans="1:4" ht="15.75" x14ac:dyDescent="0.3">
      <c r="A30" s="8">
        <v>2018</v>
      </c>
      <c r="B30" s="9" t="s">
        <v>18</v>
      </c>
      <c r="C30" s="12" t="s">
        <v>181</v>
      </c>
      <c r="D30" s="6">
        <v>10227.129999999999</v>
      </c>
    </row>
    <row r="31" spans="1:4" ht="15.75" x14ac:dyDescent="0.3">
      <c r="A31" s="8">
        <v>2018</v>
      </c>
      <c r="B31" s="9" t="s">
        <v>18</v>
      </c>
      <c r="C31" s="12" t="s">
        <v>182</v>
      </c>
      <c r="D31" s="6">
        <v>38720.61</v>
      </c>
    </row>
    <row r="32" spans="1:4" ht="27" x14ac:dyDescent="0.25">
      <c r="A32" s="63">
        <v>2018</v>
      </c>
      <c r="B32" s="39" t="s">
        <v>125</v>
      </c>
      <c r="C32" s="39" t="s">
        <v>183</v>
      </c>
      <c r="D32" s="13">
        <v>194212.96</v>
      </c>
    </row>
    <row r="33" spans="1:4" ht="16.5" x14ac:dyDescent="0.35">
      <c r="A33" s="78"/>
      <c r="B33" s="79"/>
      <c r="C33" s="80"/>
      <c r="D33" s="48">
        <f>SUM(D30:D32)</f>
        <v>243160.69999999998</v>
      </c>
    </row>
  </sheetData>
  <mergeCells count="3">
    <mergeCell ref="A23:C23"/>
    <mergeCell ref="A29:C29"/>
    <mergeCell ref="A33:C33"/>
  </mergeCells>
  <pageMargins left="0.7" right="0.7" top="0.75" bottom="0.75" header="0.3" footer="0.3"/>
  <pageSetup paperSize="9" scale="85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7:F24"/>
  <sheetViews>
    <sheetView workbookViewId="0">
      <selection activeCell="E14" sqref="E14"/>
    </sheetView>
  </sheetViews>
  <sheetFormatPr baseColWidth="10" defaultRowHeight="15" x14ac:dyDescent="0.25"/>
  <cols>
    <col min="1" max="1" width="11.42578125" style="3"/>
    <col min="2" max="2" width="57" style="3" customWidth="1"/>
    <col min="3" max="3" width="55" style="3" customWidth="1"/>
    <col min="4" max="4" width="17.85546875" style="3" bestFit="1" customWidth="1"/>
    <col min="5" max="6" width="11.42578125" style="3"/>
  </cols>
  <sheetData>
    <row r="7" spans="1:4" ht="15.75" x14ac:dyDescent="0.3">
      <c r="A7" s="1"/>
      <c r="B7" s="7" t="s">
        <v>0</v>
      </c>
      <c r="C7" s="7" t="s">
        <v>1</v>
      </c>
      <c r="D7" s="7" t="s">
        <v>207</v>
      </c>
    </row>
    <row r="8" spans="1:4" ht="15.75" x14ac:dyDescent="0.3">
      <c r="A8" s="56">
        <v>2015</v>
      </c>
      <c r="B8" s="18" t="s">
        <v>142</v>
      </c>
      <c r="C8" s="9" t="s">
        <v>4</v>
      </c>
      <c r="D8" s="6">
        <v>4400</v>
      </c>
    </row>
    <row r="9" spans="1:4" ht="15.75" x14ac:dyDescent="0.3">
      <c r="A9" s="56">
        <v>2015</v>
      </c>
      <c r="B9" s="12" t="s">
        <v>147</v>
      </c>
      <c r="C9" s="9" t="s">
        <v>184</v>
      </c>
      <c r="D9" s="22">
        <f>31781.4-1838.93</f>
        <v>29942.47</v>
      </c>
    </row>
    <row r="10" spans="1:4" ht="15.75" x14ac:dyDescent="0.3">
      <c r="A10" s="56">
        <v>2015</v>
      </c>
      <c r="B10" s="5" t="s">
        <v>15</v>
      </c>
      <c r="C10" s="5" t="s">
        <v>5</v>
      </c>
      <c r="D10" s="6">
        <v>545</v>
      </c>
    </row>
    <row r="11" spans="1:4" ht="16.5" x14ac:dyDescent="0.35">
      <c r="D11" s="48">
        <f>SUM(D8:D10)</f>
        <v>34887.47</v>
      </c>
    </row>
    <row r="12" spans="1:4" ht="15.75" x14ac:dyDescent="0.3">
      <c r="A12" s="21">
        <v>2016</v>
      </c>
      <c r="B12" s="12" t="s">
        <v>147</v>
      </c>
      <c r="C12" s="9" t="s">
        <v>143</v>
      </c>
      <c r="D12" s="22">
        <v>13054.85</v>
      </c>
    </row>
    <row r="13" spans="1:4" ht="15.75" x14ac:dyDescent="0.3">
      <c r="A13" s="21">
        <v>2016</v>
      </c>
      <c r="B13" s="12" t="s">
        <v>147</v>
      </c>
      <c r="C13" s="9" t="s">
        <v>144</v>
      </c>
      <c r="D13" s="22">
        <v>11187.57</v>
      </c>
    </row>
    <row r="14" spans="1:4" ht="15.75" x14ac:dyDescent="0.3">
      <c r="A14" s="7">
        <v>2016</v>
      </c>
      <c r="B14" s="5" t="s">
        <v>15</v>
      </c>
      <c r="C14" s="5" t="s">
        <v>5</v>
      </c>
      <c r="D14" s="6">
        <v>601.01</v>
      </c>
    </row>
    <row r="15" spans="1:4" ht="16.5" x14ac:dyDescent="0.35">
      <c r="A15" s="78"/>
      <c r="B15" s="79"/>
      <c r="C15" s="80"/>
      <c r="D15" s="48">
        <f>SUM(D12:D14)</f>
        <v>24843.429999999997</v>
      </c>
    </row>
    <row r="16" spans="1:4" ht="15.75" x14ac:dyDescent="0.3">
      <c r="A16" s="20">
        <v>2017</v>
      </c>
      <c r="B16" s="12" t="s">
        <v>147</v>
      </c>
      <c r="C16" s="9" t="s">
        <v>145</v>
      </c>
      <c r="D16" s="13">
        <v>19889.18</v>
      </c>
    </row>
    <row r="17" spans="1:4" ht="15.75" x14ac:dyDescent="0.3">
      <c r="A17" s="20">
        <v>2017</v>
      </c>
      <c r="B17" s="12" t="s">
        <v>147</v>
      </c>
      <c r="C17" s="9" t="s">
        <v>146</v>
      </c>
      <c r="D17" s="13">
        <v>20746.48</v>
      </c>
    </row>
    <row r="18" spans="1:4" ht="18.75" customHeight="1" x14ac:dyDescent="0.25">
      <c r="A18" s="20">
        <v>2017</v>
      </c>
      <c r="B18" s="12" t="s">
        <v>147</v>
      </c>
      <c r="C18" s="12" t="s">
        <v>148</v>
      </c>
      <c r="D18" s="13">
        <v>12020</v>
      </c>
    </row>
    <row r="19" spans="1:4" ht="27" x14ac:dyDescent="0.3">
      <c r="A19" s="20">
        <v>2017</v>
      </c>
      <c r="B19" s="12" t="s">
        <v>147</v>
      </c>
      <c r="C19" s="9" t="s">
        <v>149</v>
      </c>
      <c r="D19" s="13">
        <v>1305.04</v>
      </c>
    </row>
    <row r="20" spans="1:4" ht="15.75" x14ac:dyDescent="0.3">
      <c r="A20" s="20">
        <v>2017</v>
      </c>
      <c r="B20" s="5" t="s">
        <v>15</v>
      </c>
      <c r="C20" s="5" t="s">
        <v>5</v>
      </c>
      <c r="D20" s="6">
        <v>134.68</v>
      </c>
    </row>
    <row r="21" spans="1:4" ht="16.5" x14ac:dyDescent="0.35">
      <c r="A21" s="78"/>
      <c r="B21" s="79"/>
      <c r="C21" s="80"/>
      <c r="D21" s="48">
        <f>SUM(D16:D20)</f>
        <v>54095.380000000005</v>
      </c>
    </row>
    <row r="22" spans="1:4" ht="15.75" x14ac:dyDescent="0.3">
      <c r="A22" s="8">
        <v>2018</v>
      </c>
      <c r="B22" s="12" t="s">
        <v>147</v>
      </c>
      <c r="C22" s="9" t="s">
        <v>185</v>
      </c>
      <c r="D22" s="6">
        <v>19472.89</v>
      </c>
    </row>
    <row r="23" spans="1:4" ht="15.75" x14ac:dyDescent="0.3">
      <c r="A23" s="8">
        <v>2018</v>
      </c>
      <c r="B23" s="12" t="s">
        <v>147</v>
      </c>
      <c r="C23" s="9" t="s">
        <v>186</v>
      </c>
      <c r="D23" s="6">
        <v>20605.02</v>
      </c>
    </row>
    <row r="24" spans="1:4" ht="16.5" x14ac:dyDescent="0.35">
      <c r="A24" s="78"/>
      <c r="B24" s="79"/>
      <c r="C24" s="80"/>
      <c r="D24" s="48">
        <f>SUM(D22:D23)</f>
        <v>40077.910000000003</v>
      </c>
    </row>
  </sheetData>
  <mergeCells count="3">
    <mergeCell ref="A15:C15"/>
    <mergeCell ref="A21:C21"/>
    <mergeCell ref="A24:C24"/>
  </mergeCells>
  <pageMargins left="0.7" right="0.7" top="0.75" bottom="0.75" header="0.3" footer="0.3"/>
  <pageSetup paperSize="9" scale="85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7:E37"/>
  <sheetViews>
    <sheetView workbookViewId="0">
      <selection activeCell="E14" sqref="E14"/>
    </sheetView>
  </sheetViews>
  <sheetFormatPr baseColWidth="10" defaultRowHeight="15" x14ac:dyDescent="0.25"/>
  <cols>
    <col min="1" max="1" width="11.42578125" style="3"/>
    <col min="2" max="2" width="43.140625" style="3" customWidth="1"/>
    <col min="3" max="3" width="45.5703125" style="3" customWidth="1"/>
    <col min="4" max="4" width="23.85546875" style="3" customWidth="1"/>
    <col min="5" max="5" width="11.42578125" style="3"/>
  </cols>
  <sheetData>
    <row r="7" spans="1:5" ht="15.75" x14ac:dyDescent="0.3">
      <c r="A7" s="1"/>
      <c r="B7" s="7" t="s">
        <v>0</v>
      </c>
      <c r="C7" s="7" t="s">
        <v>1</v>
      </c>
      <c r="D7" s="7" t="s">
        <v>207</v>
      </c>
    </row>
    <row r="8" spans="1:5" x14ac:dyDescent="0.25">
      <c r="A8" s="56">
        <v>2015</v>
      </c>
      <c r="B8" s="31" t="s">
        <v>52</v>
      </c>
      <c r="C8" s="31" t="s">
        <v>119</v>
      </c>
      <c r="D8" s="13">
        <v>57690</v>
      </c>
    </row>
    <row r="9" spans="1:5" x14ac:dyDescent="0.25">
      <c r="A9" s="56">
        <v>2015</v>
      </c>
      <c r="B9" s="31" t="s">
        <v>52</v>
      </c>
      <c r="C9" s="31" t="s">
        <v>124</v>
      </c>
      <c r="D9" s="13">
        <v>7200</v>
      </c>
    </row>
    <row r="10" spans="1:5" x14ac:dyDescent="0.25">
      <c r="A10" s="56">
        <v>2015</v>
      </c>
      <c r="B10" s="31" t="s">
        <v>52</v>
      </c>
      <c r="C10" s="31" t="s">
        <v>120</v>
      </c>
      <c r="D10" s="13">
        <v>60225</v>
      </c>
    </row>
    <row r="11" spans="1:5" ht="26.25" customHeight="1" x14ac:dyDescent="0.25">
      <c r="A11" s="56">
        <v>2015</v>
      </c>
      <c r="B11" s="31" t="s">
        <v>121</v>
      </c>
      <c r="C11" s="31" t="s">
        <v>122</v>
      </c>
      <c r="D11" s="13">
        <v>6500</v>
      </c>
    </row>
    <row r="12" spans="1:5" ht="21.75" customHeight="1" x14ac:dyDescent="0.25">
      <c r="A12" s="56">
        <v>2015</v>
      </c>
      <c r="B12" s="31" t="s">
        <v>14</v>
      </c>
      <c r="C12" s="31" t="s">
        <v>187</v>
      </c>
      <c r="D12" s="13">
        <v>332730.28000000003</v>
      </c>
    </row>
    <row r="13" spans="1:5" x14ac:dyDescent="0.25">
      <c r="A13" s="56">
        <v>2015</v>
      </c>
      <c r="B13" s="31" t="s">
        <v>52</v>
      </c>
      <c r="C13" s="31" t="s">
        <v>123</v>
      </c>
      <c r="D13" s="13">
        <v>15375</v>
      </c>
    </row>
    <row r="14" spans="1:5" ht="18.75" customHeight="1" x14ac:dyDescent="0.3">
      <c r="A14" s="56">
        <v>2015</v>
      </c>
      <c r="B14" s="5" t="s">
        <v>15</v>
      </c>
      <c r="C14" s="12" t="s">
        <v>6</v>
      </c>
      <c r="D14" s="13">
        <v>4359.82</v>
      </c>
    </row>
    <row r="15" spans="1:5" ht="16.5" x14ac:dyDescent="0.35">
      <c r="D15" s="48">
        <f>SUM(D8:D14)</f>
        <v>484080.10000000003</v>
      </c>
    </row>
    <row r="16" spans="1:5" ht="47.25" customHeight="1" x14ac:dyDescent="0.3">
      <c r="A16" s="21">
        <v>2016</v>
      </c>
      <c r="B16" s="31" t="s">
        <v>48</v>
      </c>
      <c r="C16" s="9" t="s">
        <v>151</v>
      </c>
      <c r="D16" s="13">
        <v>11660.78</v>
      </c>
      <c r="E16" s="38"/>
    </row>
    <row r="17" spans="1:5" ht="26.25" customHeight="1" x14ac:dyDescent="0.3">
      <c r="A17" s="21">
        <v>2016</v>
      </c>
      <c r="B17" s="31" t="s">
        <v>48</v>
      </c>
      <c r="C17" s="31" t="s">
        <v>190</v>
      </c>
      <c r="D17" s="6">
        <v>6720</v>
      </c>
    </row>
    <row r="18" spans="1:5" ht="32.25" customHeight="1" x14ac:dyDescent="0.3">
      <c r="A18" s="21">
        <v>2016</v>
      </c>
      <c r="B18" s="31" t="s">
        <v>48</v>
      </c>
      <c r="C18" s="31" t="s">
        <v>191</v>
      </c>
      <c r="D18" s="6">
        <v>29025</v>
      </c>
    </row>
    <row r="19" spans="1:5" ht="27" customHeight="1" x14ac:dyDescent="0.3">
      <c r="A19" s="21">
        <v>2016</v>
      </c>
      <c r="B19" s="31" t="s">
        <v>48</v>
      </c>
      <c r="C19" s="31" t="s">
        <v>192</v>
      </c>
      <c r="D19" s="6">
        <v>1440</v>
      </c>
    </row>
    <row r="20" spans="1:5" ht="27" customHeight="1" x14ac:dyDescent="0.3">
      <c r="A20" s="21">
        <v>2016</v>
      </c>
      <c r="B20" s="31" t="s">
        <v>48</v>
      </c>
      <c r="C20" s="9" t="s">
        <v>188</v>
      </c>
      <c r="D20" s="51">
        <v>142210.03</v>
      </c>
    </row>
    <row r="21" spans="1:5" ht="24.75" customHeight="1" x14ac:dyDescent="0.3">
      <c r="A21" s="21">
        <v>2016</v>
      </c>
      <c r="B21" s="31" t="s">
        <v>48</v>
      </c>
      <c r="C21" s="9" t="s">
        <v>189</v>
      </c>
      <c r="D21" s="51">
        <v>141868.01</v>
      </c>
    </row>
    <row r="22" spans="1:5" ht="16.5" x14ac:dyDescent="0.35">
      <c r="A22" s="78"/>
      <c r="B22" s="79"/>
      <c r="C22" s="80"/>
      <c r="D22" s="48">
        <f>SUM(D16:D21)</f>
        <v>332923.82</v>
      </c>
    </row>
    <row r="23" spans="1:5" ht="30.75" customHeight="1" x14ac:dyDescent="0.3">
      <c r="A23" s="8">
        <v>2017</v>
      </c>
      <c r="B23" s="31" t="s">
        <v>48</v>
      </c>
      <c r="C23" s="31" t="s">
        <v>193</v>
      </c>
      <c r="D23" s="13">
        <v>176022.31</v>
      </c>
    </row>
    <row r="24" spans="1:5" ht="27" x14ac:dyDescent="0.3">
      <c r="A24" s="8">
        <v>2017</v>
      </c>
      <c r="B24" s="31" t="s">
        <v>48</v>
      </c>
      <c r="C24" s="31" t="s">
        <v>194</v>
      </c>
      <c r="D24" s="13">
        <v>194558.98</v>
      </c>
    </row>
    <row r="25" spans="1:5" ht="15.75" x14ac:dyDescent="0.3">
      <c r="A25" s="8">
        <v>2017</v>
      </c>
      <c r="B25" s="31" t="s">
        <v>48</v>
      </c>
      <c r="C25" s="35" t="s">
        <v>195</v>
      </c>
      <c r="D25" s="6">
        <v>72120</v>
      </c>
    </row>
    <row r="26" spans="1:5" ht="15.75" x14ac:dyDescent="0.3">
      <c r="A26" s="8">
        <v>2017</v>
      </c>
      <c r="B26" s="9" t="s">
        <v>7</v>
      </c>
      <c r="C26" s="12" t="s">
        <v>8</v>
      </c>
      <c r="D26" s="6">
        <v>45743.98</v>
      </c>
    </row>
    <row r="27" spans="1:5" ht="15.75" x14ac:dyDescent="0.3">
      <c r="A27" s="8">
        <v>2017</v>
      </c>
      <c r="B27" s="31" t="s">
        <v>18</v>
      </c>
      <c r="C27" s="31" t="s">
        <v>196</v>
      </c>
      <c r="D27" s="6">
        <v>41565</v>
      </c>
    </row>
    <row r="28" spans="1:5" ht="15.75" x14ac:dyDescent="0.3">
      <c r="A28" s="8">
        <v>2017</v>
      </c>
      <c r="B28" s="31" t="s">
        <v>18</v>
      </c>
      <c r="C28" s="31" t="s">
        <v>197</v>
      </c>
      <c r="D28" s="6">
        <v>42225</v>
      </c>
    </row>
    <row r="29" spans="1:5" ht="15.75" x14ac:dyDescent="0.3">
      <c r="A29" s="8">
        <v>2017</v>
      </c>
      <c r="B29" s="31" t="s">
        <v>48</v>
      </c>
      <c r="C29" s="31" t="s">
        <v>198</v>
      </c>
      <c r="D29" s="6">
        <v>1321</v>
      </c>
    </row>
    <row r="30" spans="1:5" ht="15.75" x14ac:dyDescent="0.3">
      <c r="A30" s="8">
        <v>2017</v>
      </c>
      <c r="B30" s="31" t="s">
        <v>48</v>
      </c>
      <c r="C30" s="31" t="s">
        <v>199</v>
      </c>
      <c r="D30" s="6">
        <v>43080</v>
      </c>
    </row>
    <row r="31" spans="1:5" ht="15.75" x14ac:dyDescent="0.3">
      <c r="A31" s="8">
        <v>2017</v>
      </c>
      <c r="B31" s="31" t="s">
        <v>18</v>
      </c>
      <c r="C31" s="31" t="s">
        <v>200</v>
      </c>
      <c r="D31" s="6">
        <v>5760</v>
      </c>
    </row>
    <row r="32" spans="1:5" s="58" customFormat="1" ht="47.25" customHeight="1" x14ac:dyDescent="0.25">
      <c r="A32" s="20">
        <v>2017</v>
      </c>
      <c r="B32" s="39" t="s">
        <v>27</v>
      </c>
      <c r="C32" s="31" t="s">
        <v>155</v>
      </c>
      <c r="D32" s="13">
        <v>60310.03</v>
      </c>
      <c r="E32" s="38"/>
    </row>
    <row r="33" spans="1:4" ht="16.5" x14ac:dyDescent="0.35">
      <c r="A33" s="78"/>
      <c r="B33" s="79"/>
      <c r="C33" s="80"/>
      <c r="D33" s="48">
        <f>SUM(D23:D32)</f>
        <v>682706.3</v>
      </c>
    </row>
    <row r="34" spans="1:4" ht="27" x14ac:dyDescent="0.3">
      <c r="A34" s="8">
        <v>2018</v>
      </c>
      <c r="B34" s="31" t="s">
        <v>128</v>
      </c>
      <c r="C34" s="54" t="s">
        <v>154</v>
      </c>
      <c r="D34" s="13">
        <v>4044.44</v>
      </c>
    </row>
    <row r="35" spans="1:4" ht="15.75" x14ac:dyDescent="0.3">
      <c r="A35" s="8">
        <v>2018</v>
      </c>
      <c r="B35" s="31" t="s">
        <v>48</v>
      </c>
      <c r="C35" s="9" t="s">
        <v>201</v>
      </c>
      <c r="D35" s="13">
        <v>149387.70000000001</v>
      </c>
    </row>
    <row r="36" spans="1:4" ht="15.75" x14ac:dyDescent="0.3">
      <c r="A36" s="8">
        <v>2018</v>
      </c>
      <c r="B36" s="31" t="s">
        <v>48</v>
      </c>
      <c r="C36" s="9" t="s">
        <v>202</v>
      </c>
      <c r="D36" s="13">
        <v>136898.82999999999</v>
      </c>
    </row>
    <row r="37" spans="1:4" ht="16.5" x14ac:dyDescent="0.35">
      <c r="A37" s="78"/>
      <c r="B37" s="79"/>
      <c r="C37" s="80"/>
      <c r="D37" s="48">
        <f>SUM(D34:D36)</f>
        <v>290330.96999999997</v>
      </c>
    </row>
  </sheetData>
  <mergeCells count="3">
    <mergeCell ref="A22:C22"/>
    <mergeCell ref="A33:C33"/>
    <mergeCell ref="A37:C37"/>
  </mergeCells>
  <pageMargins left="0.25" right="0.25" top="0.75" bottom="0.75" header="0.3" footer="0.3"/>
  <pageSetup paperSize="9" scale="78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7:E23"/>
  <sheetViews>
    <sheetView tabSelected="1" workbookViewId="0">
      <selection activeCell="D22" sqref="D22"/>
    </sheetView>
  </sheetViews>
  <sheetFormatPr baseColWidth="10" defaultRowHeight="15" x14ac:dyDescent="0.25"/>
  <cols>
    <col min="1" max="1" width="11.42578125" style="3"/>
    <col min="2" max="2" width="40" style="3" customWidth="1"/>
    <col min="3" max="3" width="37.28515625" style="3" bestFit="1" customWidth="1"/>
    <col min="4" max="4" width="17.85546875" style="3" bestFit="1" customWidth="1"/>
    <col min="5" max="5" width="11.42578125" style="3"/>
  </cols>
  <sheetData>
    <row r="7" spans="1:4" ht="15.75" x14ac:dyDescent="0.3">
      <c r="A7" s="7"/>
      <c r="B7" s="7" t="s">
        <v>0</v>
      </c>
      <c r="C7" s="7" t="s">
        <v>1</v>
      </c>
      <c r="D7" s="7" t="s">
        <v>207</v>
      </c>
    </row>
    <row r="8" spans="1:4" ht="15.75" x14ac:dyDescent="0.3">
      <c r="A8" s="20">
        <v>2015</v>
      </c>
      <c r="B8" s="9" t="s">
        <v>28</v>
      </c>
      <c r="C8" s="12" t="s">
        <v>9</v>
      </c>
      <c r="D8" s="13">
        <v>37658.44</v>
      </c>
    </row>
    <row r="9" spans="1:4" ht="16.5" x14ac:dyDescent="0.35">
      <c r="D9" s="48">
        <f>SUM(D8:D8)</f>
        <v>37658.44</v>
      </c>
    </row>
    <row r="10" spans="1:4" ht="15.75" x14ac:dyDescent="0.3">
      <c r="A10" s="20">
        <v>2016</v>
      </c>
      <c r="B10" s="5"/>
      <c r="C10" s="5"/>
      <c r="D10" s="6"/>
    </row>
    <row r="11" spans="1:4" ht="16.5" x14ac:dyDescent="0.35">
      <c r="A11" s="78"/>
      <c r="B11" s="79"/>
      <c r="C11" s="80"/>
      <c r="D11" s="48">
        <f>SUM(D10:D10)</f>
        <v>0</v>
      </c>
    </row>
    <row r="12" spans="1:4" ht="15.75" x14ac:dyDescent="0.3">
      <c r="A12" s="20">
        <v>2017</v>
      </c>
      <c r="B12" s="9" t="s">
        <v>28</v>
      </c>
      <c r="C12" s="12" t="s">
        <v>9</v>
      </c>
      <c r="D12" s="13">
        <v>199116.21</v>
      </c>
    </row>
    <row r="13" spans="1:4" ht="16.5" x14ac:dyDescent="0.35">
      <c r="A13" s="78"/>
      <c r="B13" s="79"/>
      <c r="C13" s="80"/>
      <c r="D13" s="48">
        <f>SUM(D12:D12)</f>
        <v>199116.21</v>
      </c>
    </row>
    <row r="14" spans="1:4" ht="27" x14ac:dyDescent="0.3">
      <c r="A14" s="20">
        <v>2018</v>
      </c>
      <c r="B14" s="9" t="s">
        <v>28</v>
      </c>
      <c r="C14" s="31" t="s">
        <v>152</v>
      </c>
      <c r="D14" s="13">
        <v>259067.48</v>
      </c>
    </row>
    <row r="15" spans="1:4" ht="16.5" x14ac:dyDescent="0.35">
      <c r="A15" s="78"/>
      <c r="B15" s="79"/>
      <c r="C15" s="80"/>
      <c r="D15" s="48">
        <f>SUM(D14:D14)</f>
        <v>259067.48</v>
      </c>
    </row>
    <row r="16" spans="1:4" ht="27" x14ac:dyDescent="0.3">
      <c r="A16" s="81">
        <v>2019</v>
      </c>
      <c r="B16" s="9" t="s">
        <v>28</v>
      </c>
      <c r="C16" s="31" t="s">
        <v>228</v>
      </c>
      <c r="D16" s="13">
        <f>173397.9+3467.95-44350.15</f>
        <v>132515.70000000001</v>
      </c>
    </row>
    <row r="17" spans="1:4" ht="27" x14ac:dyDescent="0.3">
      <c r="A17" s="82"/>
      <c r="B17" s="9" t="s">
        <v>28</v>
      </c>
      <c r="C17" s="31" t="s">
        <v>230</v>
      </c>
      <c r="D17" s="13">
        <v>2459.86</v>
      </c>
    </row>
    <row r="18" spans="1:4" ht="30.75" customHeight="1" x14ac:dyDescent="0.3">
      <c r="A18" s="82"/>
      <c r="B18" s="9" t="s">
        <v>225</v>
      </c>
      <c r="C18" s="31" t="s">
        <v>226</v>
      </c>
      <c r="D18" s="13">
        <v>15882.99</v>
      </c>
    </row>
    <row r="19" spans="1:4" ht="16.5" x14ac:dyDescent="0.35">
      <c r="A19" s="83"/>
      <c r="B19" s="73"/>
      <c r="C19" s="40"/>
      <c r="D19" s="48">
        <f>SUM(D16:D18)</f>
        <v>150858.54999999999</v>
      </c>
    </row>
    <row r="20" spans="1:4" ht="27" x14ac:dyDescent="0.3">
      <c r="A20" s="74"/>
      <c r="B20" s="9" t="s">
        <v>28</v>
      </c>
      <c r="C20" s="31" t="s">
        <v>227</v>
      </c>
      <c r="D20" s="13">
        <f>210968.57+4219.37</f>
        <v>215187.94</v>
      </c>
    </row>
    <row r="21" spans="1:4" ht="27" x14ac:dyDescent="0.3">
      <c r="A21" s="63">
        <v>2020</v>
      </c>
      <c r="B21" s="9" t="s">
        <v>28</v>
      </c>
      <c r="C21" s="40" t="s">
        <v>229</v>
      </c>
      <c r="D21" s="13">
        <v>15060.79</v>
      </c>
    </row>
    <row r="22" spans="1:4" ht="16.5" x14ac:dyDescent="0.35">
      <c r="A22" s="63"/>
      <c r="B22" s="76"/>
      <c r="C22" s="77"/>
      <c r="D22" s="48">
        <f>SUM(D20:D21)</f>
        <v>230248.73</v>
      </c>
    </row>
    <row r="23" spans="1:4" ht="15.75" x14ac:dyDescent="0.3">
      <c r="A23" s="75"/>
    </row>
  </sheetData>
  <mergeCells count="4">
    <mergeCell ref="A11:C11"/>
    <mergeCell ref="A13:C13"/>
    <mergeCell ref="A15:C15"/>
    <mergeCell ref="A16:A19"/>
  </mergeCell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7:F15"/>
  <sheetViews>
    <sheetView workbookViewId="0">
      <selection activeCell="E14" sqref="E14"/>
    </sheetView>
  </sheetViews>
  <sheetFormatPr baseColWidth="10" defaultRowHeight="15" x14ac:dyDescent="0.25"/>
  <cols>
    <col min="1" max="1" width="11.42578125" style="3"/>
    <col min="2" max="2" width="50.85546875" style="3" customWidth="1"/>
    <col min="3" max="3" width="44.7109375" style="3" customWidth="1"/>
    <col min="4" max="4" width="17.85546875" style="3" bestFit="1" customWidth="1"/>
    <col min="5" max="6" width="11.42578125" style="3"/>
  </cols>
  <sheetData>
    <row r="7" spans="1:4" ht="15.75" x14ac:dyDescent="0.3">
      <c r="A7" s="1"/>
      <c r="B7" s="7" t="s">
        <v>0</v>
      </c>
      <c r="C7" s="7" t="s">
        <v>1</v>
      </c>
      <c r="D7" s="7" t="s">
        <v>207</v>
      </c>
    </row>
    <row r="8" spans="1:4" ht="15.75" x14ac:dyDescent="0.3">
      <c r="A8" s="4">
        <v>2015</v>
      </c>
      <c r="B8" s="5"/>
      <c r="C8" s="5"/>
      <c r="D8" s="6">
        <v>0</v>
      </c>
    </row>
    <row r="9" spans="1:4" ht="16.5" x14ac:dyDescent="0.35">
      <c r="D9" s="48">
        <f>SUM(D8:D8)</f>
        <v>0</v>
      </c>
    </row>
    <row r="10" spans="1:4" ht="15.75" x14ac:dyDescent="0.3">
      <c r="A10" s="7">
        <v>2016</v>
      </c>
      <c r="B10" s="5"/>
      <c r="C10" s="5"/>
      <c r="D10" s="6">
        <v>0</v>
      </c>
    </row>
    <row r="11" spans="1:4" ht="16.5" x14ac:dyDescent="0.35">
      <c r="A11" s="78"/>
      <c r="B11" s="79"/>
      <c r="C11" s="80"/>
      <c r="D11" s="48">
        <f>SUM(D10:D10)</f>
        <v>0</v>
      </c>
    </row>
    <row r="12" spans="1:4" ht="15.75" x14ac:dyDescent="0.3">
      <c r="A12" s="8">
        <v>2017</v>
      </c>
      <c r="B12" s="9" t="s">
        <v>45</v>
      </c>
      <c r="C12" s="17" t="s">
        <v>21</v>
      </c>
      <c r="D12" s="13">
        <v>8812.18</v>
      </c>
    </row>
    <row r="13" spans="1:4" ht="16.5" x14ac:dyDescent="0.35">
      <c r="A13" s="78"/>
      <c r="B13" s="79"/>
      <c r="C13" s="80"/>
      <c r="D13" s="48">
        <f>SUM(D12:D12)</f>
        <v>8812.18</v>
      </c>
    </row>
    <row r="14" spans="1:4" ht="15.75" x14ac:dyDescent="0.3">
      <c r="A14" s="8">
        <v>2018</v>
      </c>
      <c r="B14" s="9" t="s">
        <v>45</v>
      </c>
      <c r="C14" s="17" t="s">
        <v>21</v>
      </c>
      <c r="D14" s="13">
        <v>15290.95</v>
      </c>
    </row>
    <row r="15" spans="1:4" ht="16.5" x14ac:dyDescent="0.35">
      <c r="B15" s="41"/>
      <c r="C15" s="42"/>
      <c r="D15" s="48">
        <f>SUM(D14:D14)</f>
        <v>15290.95</v>
      </c>
    </row>
  </sheetData>
  <mergeCells count="2">
    <mergeCell ref="A11:C11"/>
    <mergeCell ref="A13:C13"/>
  </mergeCells>
  <pageMargins left="0.7" right="0.7" top="0.75" bottom="0.75" header="0.3" footer="0.3"/>
  <pageSetup paperSize="9" scale="9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GAM</vt:lpstr>
      <vt:lpstr>SERV. INTEGRADOS</vt:lpstr>
      <vt:lpstr>ADR</vt:lpstr>
      <vt:lpstr>MANIPULADOS</vt:lpstr>
      <vt:lpstr>FORMAC.</vt:lpstr>
      <vt:lpstr>HS</vt:lpstr>
      <vt:lpstr>INICO</vt:lpstr>
      <vt:lpstr>MILLARS</vt:lpstr>
      <vt:lpstr>CARRILES</vt:lpstr>
      <vt:lpstr>AMIAB</vt:lpstr>
      <vt:lpstr>ASOCIACION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Javier Palacios</cp:lastModifiedBy>
  <cp:lastPrinted>2019-01-29T12:21:47Z</cp:lastPrinted>
  <dcterms:created xsi:type="dcterms:W3CDTF">2019-01-07T17:07:54Z</dcterms:created>
  <dcterms:modified xsi:type="dcterms:W3CDTF">2020-09-28T07:22:04Z</dcterms:modified>
</cp:coreProperties>
</file>